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tabRatio="735" activeTab="1"/>
  </bookViews>
  <sheets>
    <sheet name="INFORMACE" sheetId="1" r:id="rId1"/>
    <sheet name="60HS" sheetId="2" r:id="rId2"/>
    <sheet name="Zápis hodů 1×60 - Holas" sheetId="3" r:id="rId3"/>
    <sheet name="Zápis hodů 1×60 - Kantor" sheetId="4" r:id="rId4"/>
    <sheet name="Zápis hodů 1×60 - Denemarek" sheetId="5" r:id="rId5"/>
    <sheet name="Zápis hodů 1×60 - Petrilak" sheetId="6" r:id="rId6"/>
  </sheets>
  <definedNames/>
  <calcPr fullCalcOnLoad="1"/>
</workbook>
</file>

<file path=xl/sharedStrings.xml><?xml version="1.0" encoding="utf-8"?>
<sst xmlns="http://schemas.openxmlformats.org/spreadsheetml/2006/main" count="138" uniqueCount="45">
  <si>
    <t>Česká kuželkářská
asociace</t>
  </si>
  <si>
    <t>Příjmení a jméno hráče</t>
  </si>
  <si>
    <t>Série hodů</t>
  </si>
  <si>
    <t>Výkon</t>
  </si>
  <si>
    <t>Reg. číslo</t>
  </si>
  <si>
    <t>Plné</t>
  </si>
  <si>
    <t>Dor.</t>
  </si>
  <si>
    <t>Ch.</t>
  </si>
  <si>
    <t>Celk.</t>
  </si>
  <si>
    <t>Celkový výkon družstva  </t>
  </si>
  <si>
    <t>Datum:  </t>
  </si>
  <si>
    <t xml:space="preserve">Kuželna:  </t>
  </si>
  <si>
    <t>HOLAS</t>
  </si>
  <si>
    <t>Jaroslav</t>
  </si>
  <si>
    <t>KANTOR</t>
  </si>
  <si>
    <t>Vladimír</t>
  </si>
  <si>
    <t>DENEMAREK</t>
  </si>
  <si>
    <t>Aleš</t>
  </si>
  <si>
    <t>PETRILÁK</t>
  </si>
  <si>
    <t>Lukáš</t>
  </si>
  <si>
    <t>Zápis hodů hráče - 60HS</t>
  </si>
  <si>
    <t>Soutěž</t>
  </si>
  <si>
    <t>Oddíl</t>
  </si>
  <si>
    <t>Kuželna</t>
  </si>
  <si>
    <t>Příjmení, jméno hráče</t>
  </si>
  <si>
    <t>Datum</t>
  </si>
  <si>
    <t>Dráha</t>
  </si>
  <si>
    <t>Hody 1 až 5</t>
  </si>
  <si>
    <t>Suma</t>
  </si>
  <si>
    <t>Hody 6 až 10</t>
  </si>
  <si>
    <t>Hody 11 až 15</t>
  </si>
  <si>
    <t>15
hodů</t>
  </si>
  <si>
    <t>30
hodů</t>
  </si>
  <si>
    <t>60
hodů</t>
  </si>
  <si>
    <t>Rekapitulace</t>
  </si>
  <si>
    <t>Dorážka</t>
  </si>
  <si>
    <t>Celkem</t>
  </si>
  <si>
    <t>Chyby</t>
  </si>
  <si>
    <t>HOLAS Jaroslav</t>
  </si>
  <si>
    <t>KANTOR Vladimír</t>
  </si>
  <si>
    <t>DENEMAREK Aleš</t>
  </si>
  <si>
    <t>PETRILÁK Lukáš</t>
  </si>
  <si>
    <t>KK Tučňáci Třebíč</t>
  </si>
  <si>
    <t>KK Orel Ivančice</t>
  </si>
  <si>
    <t>Velikonoční turnaj o velikonočního beránka 2017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</si>
</sst>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d/m/yy\ h:mm;@"/>
    <numFmt numFmtId="177" formatCode="[$-405]d\.\ mmmm\ yyyy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color indexed="9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gray125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hair"/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ck"/>
      <top style="medium"/>
      <bottom style="medium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ck"/>
      <bottom style="medium"/>
    </border>
    <border>
      <left style="thin"/>
      <right style="thin"/>
      <top style="medium"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ck"/>
    </border>
    <border>
      <left style="thick"/>
      <right style="thin"/>
      <top style="thin"/>
      <bottom style="medium"/>
    </border>
    <border>
      <left style="thick"/>
      <right style="thin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n"/>
      <top style="thick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>
        <color indexed="63"/>
      </right>
      <top style="thick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6" fillId="0" borderId="27" xfId="0" applyFont="1" applyBorder="1" applyAlignment="1" applyProtection="1">
      <alignment horizontal="right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right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19" xfId="0" applyBorder="1" applyAlignment="1">
      <alignment/>
    </xf>
    <xf numFmtId="0" fontId="0" fillId="33" borderId="42" xfId="0" applyFill="1" applyBorder="1" applyAlignment="1">
      <alignment horizontal="center" vertical="center" textRotation="9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/>
    </xf>
    <xf numFmtId="0" fontId="0" fillId="33" borderId="45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34" borderId="45" xfId="0" applyFont="1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5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1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 horizontal="center" vertical="center"/>
    </xf>
    <xf numFmtId="0" fontId="0" fillId="33" borderId="65" xfId="0" applyFill="1" applyBorder="1" applyAlignment="1">
      <alignment horizontal="center" vertical="center" textRotation="90"/>
    </xf>
    <xf numFmtId="0" fontId="0" fillId="0" borderId="66" xfId="0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0" borderId="68" xfId="0" applyBorder="1" applyAlignment="1">
      <alignment/>
    </xf>
    <xf numFmtId="0" fontId="9" fillId="10" borderId="69" xfId="0" applyFont="1" applyFill="1" applyBorder="1" applyAlignment="1">
      <alignment horizontal="center"/>
    </xf>
    <xf numFmtId="0" fontId="0" fillId="0" borderId="70" xfId="0" applyBorder="1" applyAlignment="1">
      <alignment/>
    </xf>
    <xf numFmtId="0" fontId="9" fillId="10" borderId="71" xfId="0" applyFont="1" applyFill="1" applyBorder="1" applyAlignment="1">
      <alignment horizontal="center"/>
    </xf>
    <xf numFmtId="0" fontId="0" fillId="0" borderId="72" xfId="0" applyBorder="1" applyAlignment="1">
      <alignment/>
    </xf>
    <xf numFmtId="0" fontId="9" fillId="0" borderId="0" xfId="0" applyFont="1" applyAlignment="1">
      <alignment horizontal="right"/>
    </xf>
    <xf numFmtId="0" fontId="6" fillId="35" borderId="25" xfId="0" applyFont="1" applyFill="1" applyBorder="1" applyAlignment="1" applyProtection="1">
      <alignment horizontal="center" vertical="center"/>
      <protection hidden="1"/>
    </xf>
    <xf numFmtId="176" fontId="9" fillId="10" borderId="73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 vertical="center" wrapText="1"/>
      <protection hidden="1"/>
    </xf>
    <xf numFmtId="0" fontId="3" fillId="0" borderId="74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center"/>
      <protection hidden="1"/>
    </xf>
    <xf numFmtId="0" fontId="4" fillId="0" borderId="77" xfId="0" applyFont="1" applyBorder="1" applyAlignment="1" applyProtection="1">
      <alignment horizontal="center"/>
      <protection hidden="1"/>
    </xf>
    <xf numFmtId="169" fontId="8" fillId="0" borderId="78" xfId="0" applyNumberFormat="1" applyFont="1" applyBorder="1" applyAlignment="1" applyProtection="1">
      <alignment horizontal="left" vertical="center" indent="1"/>
      <protection hidden="1" locked="0"/>
    </xf>
    <xf numFmtId="169" fontId="0" fillId="0" borderId="79" xfId="0" applyNumberFormat="1" applyBorder="1" applyAlignment="1" applyProtection="1">
      <alignment horizontal="left" vertical="center" indent="1"/>
      <protection hidden="1" locked="0"/>
    </xf>
    <xf numFmtId="0" fontId="5" fillId="0" borderId="80" xfId="0" applyFont="1" applyBorder="1" applyAlignment="1" applyProtection="1">
      <alignment horizontal="left" vertical="center" indent="1"/>
      <protection hidden="1" locked="0"/>
    </xf>
    <xf numFmtId="0" fontId="5" fillId="0" borderId="81" xfId="0" applyFont="1" applyBorder="1" applyAlignment="1" applyProtection="1">
      <alignment horizontal="left" vertical="center" indent="1"/>
      <protection hidden="1" locked="0"/>
    </xf>
    <xf numFmtId="0" fontId="5" fillId="0" borderId="82" xfId="0" applyFont="1" applyBorder="1" applyAlignment="1" applyProtection="1">
      <alignment horizontal="left" vertical="top" indent="1"/>
      <protection hidden="1" locked="0"/>
    </xf>
    <xf numFmtId="0" fontId="5" fillId="0" borderId="83" xfId="0" applyFont="1" applyBorder="1" applyAlignment="1" applyProtection="1">
      <alignment horizontal="left" vertical="top" indent="1"/>
      <protection hidden="1" locked="0"/>
    </xf>
    <xf numFmtId="0" fontId="4" fillId="0" borderId="84" xfId="0" applyFont="1" applyBorder="1" applyAlignment="1" applyProtection="1">
      <alignment horizontal="center" vertical="center" wrapText="1"/>
      <protection hidden="1"/>
    </xf>
    <xf numFmtId="0" fontId="4" fillId="0" borderId="85" xfId="0" applyFont="1" applyBorder="1" applyAlignment="1" applyProtection="1">
      <alignment horizontal="center" vertical="center" wrapText="1"/>
      <protection hidden="1"/>
    </xf>
    <xf numFmtId="0" fontId="4" fillId="0" borderId="80" xfId="0" applyFont="1" applyBorder="1" applyAlignment="1" applyProtection="1">
      <alignment horizontal="left" indent="1"/>
      <protection hidden="1"/>
    </xf>
    <xf numFmtId="0" fontId="0" fillId="0" borderId="81" xfId="0" applyBorder="1" applyAlignment="1" applyProtection="1">
      <alignment horizontal="left" indent="1"/>
      <protection hidden="1"/>
    </xf>
    <xf numFmtId="0" fontId="4" fillId="0" borderId="86" xfId="0" applyFont="1" applyBorder="1" applyAlignment="1" applyProtection="1">
      <alignment horizontal="left" indent="1"/>
      <protection hidden="1"/>
    </xf>
    <xf numFmtId="0" fontId="0" fillId="0" borderId="87" xfId="0" applyBorder="1" applyAlignment="1" applyProtection="1">
      <alignment horizontal="left" indent="1"/>
      <protection hidden="1"/>
    </xf>
    <xf numFmtId="0" fontId="12" fillId="0" borderId="88" xfId="0" applyFont="1" applyBorder="1" applyAlignment="1" applyProtection="1">
      <alignment horizontal="center"/>
      <protection hidden="1"/>
    </xf>
    <xf numFmtId="0" fontId="9" fillId="35" borderId="26" xfId="0" applyFont="1" applyFill="1" applyBorder="1" applyAlignment="1" applyProtection="1">
      <alignment horizontal="center" vertical="center"/>
      <protection hidden="1"/>
    </xf>
    <xf numFmtId="0" fontId="9" fillId="35" borderId="27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0" fillId="0" borderId="88" xfId="0" applyNumberFormat="1" applyBorder="1" applyAlignment="1" applyProtection="1">
      <alignment horizontal="right"/>
      <protection hidden="1"/>
    </xf>
    <xf numFmtId="0" fontId="6" fillId="35" borderId="26" xfId="0" applyFont="1" applyFill="1" applyBorder="1" applyAlignment="1" applyProtection="1">
      <alignment horizontal="center" vertical="center"/>
      <protection hidden="1"/>
    </xf>
    <xf numFmtId="0" fontId="6" fillId="35" borderId="27" xfId="0" applyFont="1" applyFill="1" applyBorder="1" applyAlignment="1" applyProtection="1">
      <alignment horizontal="center" vertical="center"/>
      <protection hidden="1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right" vertical="center"/>
    </xf>
    <xf numFmtId="0" fontId="0" fillId="34" borderId="91" xfId="0" applyFill="1" applyBorder="1" applyAlignment="1">
      <alignment horizontal="right" vertical="center"/>
    </xf>
    <xf numFmtId="0" fontId="4" fillId="34" borderId="92" xfId="0" applyFont="1" applyFill="1" applyBorder="1" applyAlignment="1">
      <alignment horizontal="center" vertical="center"/>
    </xf>
    <xf numFmtId="0" fontId="4" fillId="34" borderId="93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right" vertical="center"/>
    </xf>
    <xf numFmtId="0" fontId="0" fillId="34" borderId="94" xfId="0" applyFill="1" applyBorder="1" applyAlignment="1">
      <alignment horizontal="right" vertical="center"/>
    </xf>
    <xf numFmtId="0" fontId="11" fillId="36" borderId="95" xfId="0" applyFont="1" applyFill="1" applyBorder="1" applyAlignment="1">
      <alignment horizontal="center" vertical="center"/>
    </xf>
    <xf numFmtId="0" fontId="11" fillId="36" borderId="96" xfId="0" applyFont="1" applyFill="1" applyBorder="1" applyAlignment="1">
      <alignment horizontal="center" vertical="center"/>
    </xf>
    <xf numFmtId="0" fontId="11" fillId="36" borderId="97" xfId="0" applyFont="1" applyFill="1" applyBorder="1" applyAlignment="1">
      <alignment horizontal="center" vertical="center"/>
    </xf>
    <xf numFmtId="0" fontId="4" fillId="34" borderId="98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0" fillId="34" borderId="99" xfId="0" applyFill="1" applyBorder="1" applyAlignment="1">
      <alignment horizontal="center" vertical="center"/>
    </xf>
    <xf numFmtId="0" fontId="4" fillId="34" borderId="100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101" xfId="0" applyFont="1" applyFill="1" applyBorder="1" applyAlignment="1">
      <alignment horizontal="right" vertical="center"/>
    </xf>
    <xf numFmtId="0" fontId="0" fillId="34" borderId="102" xfId="0" applyFill="1" applyBorder="1" applyAlignment="1">
      <alignment horizontal="right" vertical="center"/>
    </xf>
    <xf numFmtId="0" fontId="4" fillId="34" borderId="103" xfId="0" applyFont="1" applyFill="1" applyBorder="1" applyAlignment="1">
      <alignment horizontal="right" vertical="center"/>
    </xf>
    <xf numFmtId="0" fontId="0" fillId="34" borderId="104" xfId="0" applyFill="1" applyBorder="1" applyAlignment="1">
      <alignment horizontal="right" vertical="center"/>
    </xf>
    <xf numFmtId="0" fontId="10" fillId="0" borderId="105" xfId="0" applyFont="1" applyBorder="1" applyAlignment="1">
      <alignment horizontal="center" vertical="center" textRotation="90"/>
    </xf>
    <xf numFmtId="0" fontId="10" fillId="0" borderId="106" xfId="0" applyFont="1" applyBorder="1" applyAlignment="1">
      <alignment horizontal="center" vertical="center" textRotation="90"/>
    </xf>
    <xf numFmtId="0" fontId="4" fillId="0" borderId="107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3" fillId="0" borderId="117" xfId="0" applyFont="1" applyBorder="1" applyAlignment="1">
      <alignment horizontal="left"/>
    </xf>
    <xf numFmtId="0" fontId="4" fillId="0" borderId="0" xfId="0" applyFont="1" applyAlignment="1">
      <alignment horizontal="right"/>
    </xf>
    <xf numFmtId="14" fontId="0" fillId="0" borderId="117" xfId="0" applyNumberFormat="1" applyBorder="1" applyAlignment="1">
      <alignment horizontal="left"/>
    </xf>
    <xf numFmtId="0" fontId="0" fillId="0" borderId="117" xfId="0" applyBorder="1" applyAlignment="1">
      <alignment horizontal="left"/>
    </xf>
    <xf numFmtId="0" fontId="4" fillId="0" borderId="118" xfId="0" applyFont="1" applyBorder="1" applyAlignment="1">
      <alignment horizontal="center" vertical="center" textRotation="90"/>
    </xf>
    <xf numFmtId="0" fontId="4" fillId="0" borderId="119" xfId="0" applyFont="1" applyBorder="1" applyAlignment="1">
      <alignment horizontal="center" vertical="center" textRotation="90"/>
    </xf>
    <xf numFmtId="0" fontId="4" fillId="0" borderId="120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textRotation="90"/>
    </xf>
    <xf numFmtId="0" fontId="10" fillId="0" borderId="108" xfId="0" applyFont="1" applyBorder="1" applyAlignment="1">
      <alignment horizontal="center" vertical="center" textRotation="90"/>
    </xf>
    <xf numFmtId="0" fontId="4" fillId="0" borderId="12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6" fillId="0" borderId="117" xfId="0" applyFont="1" applyBorder="1" applyAlignment="1">
      <alignment horizontal="left"/>
    </xf>
    <xf numFmtId="0" fontId="0" fillId="0" borderId="0" xfId="0" applyAlignment="1">
      <alignment horizontal="right"/>
    </xf>
    <xf numFmtId="0" fontId="9" fillId="0" borderId="117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2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228600</xdr:rowOff>
    </xdr:to>
    <xdr:pic>
      <xdr:nvPicPr>
        <xdr:cNvPr id="1" name="Picture 1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228600</xdr:rowOff>
    </xdr:to>
    <xdr:pic>
      <xdr:nvPicPr>
        <xdr:cNvPr id="2" name="Picture 1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228600</xdr:rowOff>
    </xdr:to>
    <xdr:pic>
      <xdr:nvPicPr>
        <xdr:cNvPr id="1" name="Picture 1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228600</xdr:rowOff>
    </xdr:to>
    <xdr:pic>
      <xdr:nvPicPr>
        <xdr:cNvPr id="2" name="Picture 1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228600</xdr:rowOff>
    </xdr:to>
    <xdr:pic>
      <xdr:nvPicPr>
        <xdr:cNvPr id="3" name="Picture 1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228600</xdr:rowOff>
    </xdr:to>
    <xdr:pic>
      <xdr:nvPicPr>
        <xdr:cNvPr id="1" name="Picture 1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228600</xdr:rowOff>
    </xdr:to>
    <xdr:pic>
      <xdr:nvPicPr>
        <xdr:cNvPr id="2" name="Picture 1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228600</xdr:rowOff>
    </xdr:to>
    <xdr:pic>
      <xdr:nvPicPr>
        <xdr:cNvPr id="3" name="Picture 1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228600</xdr:rowOff>
    </xdr:to>
    <xdr:pic>
      <xdr:nvPicPr>
        <xdr:cNvPr id="4" name="Picture 1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228600</xdr:rowOff>
    </xdr:to>
    <xdr:pic>
      <xdr:nvPicPr>
        <xdr:cNvPr id="1" name="Picture 1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228600</xdr:rowOff>
    </xdr:to>
    <xdr:pic>
      <xdr:nvPicPr>
        <xdr:cNvPr id="2" name="Picture 1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228600</xdr:rowOff>
    </xdr:to>
    <xdr:pic>
      <xdr:nvPicPr>
        <xdr:cNvPr id="3" name="Picture 1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228600</xdr:rowOff>
    </xdr:to>
    <xdr:pic>
      <xdr:nvPicPr>
        <xdr:cNvPr id="4" name="Picture 1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1</xdr:row>
      <xdr:rowOff>228600</xdr:rowOff>
    </xdr:to>
    <xdr:pic>
      <xdr:nvPicPr>
        <xdr:cNvPr id="5" name="Picture 1" descr="C:\Documents and Settings\inf403\Plocha\Soubory k odeslání\ČKA\ČKA čb.c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GridLines="0" showRowColHeaders="0" zoomScalePageLayoutView="0" workbookViewId="0" topLeftCell="A1">
      <selection activeCell="B4" sqref="B4"/>
    </sheetView>
  </sheetViews>
  <sheetFormatPr defaultColWidth="9.00390625" defaultRowHeight="12.75"/>
  <cols>
    <col min="1" max="1" width="7.75390625" style="0" customWidth="1"/>
    <col min="2" max="2" width="57.125" style="78" customWidth="1"/>
  </cols>
  <sheetData>
    <row r="1" spans="1:2" ht="19.5" customHeight="1">
      <c r="A1" s="73" t="s">
        <v>22</v>
      </c>
      <c r="B1" s="74" t="s">
        <v>42</v>
      </c>
    </row>
    <row r="2" spans="1:2" ht="19.5" customHeight="1">
      <c r="A2" s="75" t="s">
        <v>21</v>
      </c>
      <c r="B2" s="76" t="s">
        <v>44</v>
      </c>
    </row>
    <row r="3" spans="1:2" ht="19.5" customHeight="1">
      <c r="A3" s="75" t="s">
        <v>23</v>
      </c>
      <c r="B3" s="76" t="s">
        <v>43</v>
      </c>
    </row>
    <row r="4" spans="1:2" ht="19.5" customHeight="1" thickBot="1">
      <c r="A4" s="77" t="s">
        <v>25</v>
      </c>
      <c r="B4" s="80">
        <v>42835.833333333336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O15"/>
  <sheetViews>
    <sheetView showGridLines="0" tabSelected="1" zoomScalePageLayoutView="0" workbookViewId="0" topLeftCell="A1">
      <selection activeCell="Q19" sqref="Q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1.75390625" style="1" customWidth="1"/>
    <col min="9" max="9" width="10.75390625" style="1" customWidth="1"/>
    <col min="10" max="10" width="15.75390625" style="1" customWidth="1"/>
    <col min="11" max="11" width="5.75390625" style="1" customWidth="1"/>
    <col min="12" max="13" width="6.75390625" style="1" customWidth="1"/>
    <col min="14" max="14" width="4.75390625" style="1" customWidth="1"/>
    <col min="15" max="15" width="6.75390625" style="1" customWidth="1"/>
    <col min="16" max="16384" width="9.125" style="1" customWidth="1"/>
  </cols>
  <sheetData>
    <row r="1" spans="2:15" ht="26.25" customHeight="1">
      <c r="B1" s="81" t="s">
        <v>0</v>
      </c>
      <c r="C1" s="81"/>
      <c r="D1" s="83" t="s">
        <v>11</v>
      </c>
      <c r="E1" s="83"/>
      <c r="F1" s="99" t="str">
        <f>INFORMACE!B3</f>
        <v>KK Orel Ivančice</v>
      </c>
      <c r="G1" s="99"/>
      <c r="H1" s="99"/>
      <c r="I1" s="99"/>
      <c r="J1" s="99"/>
      <c r="K1" s="102" t="s">
        <v>10</v>
      </c>
      <c r="L1" s="102"/>
      <c r="M1" s="103">
        <f>INFORMACE!B4</f>
        <v>42835.833333333336</v>
      </c>
      <c r="N1" s="103"/>
      <c r="O1" s="103"/>
    </row>
    <row r="2" spans="2:3" ht="6" customHeight="1" thickBot="1">
      <c r="B2" s="82"/>
      <c r="C2" s="82"/>
    </row>
    <row r="3" spans="1:15" ht="19.5" customHeight="1" thickBot="1">
      <c r="A3" s="79" t="s">
        <v>21</v>
      </c>
      <c r="B3" s="104" t="str">
        <f>INFORMACE!B2</f>
        <v>Velikonoční turnaj o velikonočního beránka 2017</v>
      </c>
      <c r="C3" s="104"/>
      <c r="D3" s="104"/>
      <c r="E3" s="104"/>
      <c r="F3" s="104"/>
      <c r="G3" s="105"/>
      <c r="I3" s="79" t="s">
        <v>22</v>
      </c>
      <c r="J3" s="100" t="str">
        <f>INFORMACE!B1</f>
        <v>KK Tučňáci Třebíč</v>
      </c>
      <c r="K3" s="100"/>
      <c r="L3" s="100"/>
      <c r="M3" s="100"/>
      <c r="N3" s="100"/>
      <c r="O3" s="101"/>
    </row>
    <row r="4" ht="4.5" customHeight="1" thickBot="1"/>
    <row r="5" spans="1:15" ht="12.75" customHeight="1">
      <c r="A5" s="95" t="s">
        <v>1</v>
      </c>
      <c r="B5" s="96"/>
      <c r="C5" s="93" t="s">
        <v>2</v>
      </c>
      <c r="D5" s="84" t="s">
        <v>3</v>
      </c>
      <c r="E5" s="85"/>
      <c r="F5" s="85"/>
      <c r="G5" s="86"/>
      <c r="I5" s="95" t="s">
        <v>1</v>
      </c>
      <c r="J5" s="96"/>
      <c r="K5" s="93" t="s">
        <v>2</v>
      </c>
      <c r="L5" s="84" t="s">
        <v>3</v>
      </c>
      <c r="M5" s="85"/>
      <c r="N5" s="85"/>
      <c r="O5" s="86"/>
    </row>
    <row r="6" spans="1:15" ht="12.75" customHeight="1" thickBot="1">
      <c r="A6" s="97" t="s">
        <v>4</v>
      </c>
      <c r="B6" s="98"/>
      <c r="C6" s="94"/>
      <c r="D6" s="3" t="s">
        <v>5</v>
      </c>
      <c r="E6" s="2" t="s">
        <v>6</v>
      </c>
      <c r="F6" s="2" t="s">
        <v>7</v>
      </c>
      <c r="G6" s="4" t="s">
        <v>8</v>
      </c>
      <c r="I6" s="97" t="s">
        <v>4</v>
      </c>
      <c r="J6" s="98"/>
      <c r="K6" s="94"/>
      <c r="L6" s="3" t="s">
        <v>5</v>
      </c>
      <c r="M6" s="2" t="s">
        <v>6</v>
      </c>
      <c r="N6" s="2" t="s">
        <v>7</v>
      </c>
      <c r="O6" s="4" t="s">
        <v>8</v>
      </c>
    </row>
    <row r="7" spans="1:10" ht="4.5" customHeight="1" thickBot="1">
      <c r="A7" s="5"/>
      <c r="B7" s="5"/>
      <c r="I7" s="5"/>
      <c r="J7" s="5"/>
    </row>
    <row r="8" spans="1:15" ht="12.75" customHeight="1">
      <c r="A8" s="89" t="s">
        <v>12</v>
      </c>
      <c r="B8" s="90"/>
      <c r="C8" s="6">
        <v>1</v>
      </c>
      <c r="D8" s="7">
        <v>93</v>
      </c>
      <c r="E8" s="8">
        <v>43</v>
      </c>
      <c r="F8" s="8">
        <v>0</v>
      </c>
      <c r="G8" s="9">
        <f>IF(AND(ISBLANK(D8),ISBLANK(E8)),"",D8+E8)</f>
        <v>136</v>
      </c>
      <c r="I8" s="89" t="s">
        <v>16</v>
      </c>
      <c r="J8" s="90"/>
      <c r="K8" s="6">
        <v>1</v>
      </c>
      <c r="L8" s="7">
        <v>78</v>
      </c>
      <c r="M8" s="8">
        <v>34</v>
      </c>
      <c r="N8" s="8">
        <v>1</v>
      </c>
      <c r="O8" s="9">
        <f>IF(AND(ISBLANK(L8),ISBLANK(M8)),"",L8+M8)</f>
        <v>112</v>
      </c>
    </row>
    <row r="9" spans="1:15" ht="12.75" customHeight="1">
      <c r="A9" s="91" t="s">
        <v>13</v>
      </c>
      <c r="B9" s="92"/>
      <c r="C9" s="10">
        <v>2</v>
      </c>
      <c r="D9" s="11">
        <v>94</v>
      </c>
      <c r="E9" s="12">
        <v>34</v>
      </c>
      <c r="F9" s="12">
        <v>2</v>
      </c>
      <c r="G9" s="13">
        <f>IF(AND(ISBLANK(D9),ISBLANK(E9)),"",D9+E9)</f>
        <v>128</v>
      </c>
      <c r="I9" s="91" t="s">
        <v>17</v>
      </c>
      <c r="J9" s="92"/>
      <c r="K9" s="10">
        <v>2</v>
      </c>
      <c r="L9" s="11">
        <v>82</v>
      </c>
      <c r="M9" s="12">
        <v>36</v>
      </c>
      <c r="N9" s="12">
        <v>3</v>
      </c>
      <c r="O9" s="13">
        <f>IF(AND(ISBLANK(L9),ISBLANK(M9)),"",L9+M9)</f>
        <v>118</v>
      </c>
    </row>
    <row r="10" spans="1:15" ht="15.75" customHeight="1" thickBot="1">
      <c r="A10" s="87"/>
      <c r="B10" s="88"/>
      <c r="C10" s="14" t="s">
        <v>8</v>
      </c>
      <c r="D10" s="15">
        <f>IF(ISNUMBER($G10),SUM(D8:D9),"")</f>
        <v>187</v>
      </c>
      <c r="E10" s="16">
        <f>IF(ISNUMBER($G10),SUM(E8:E9),"")</f>
        <v>77</v>
      </c>
      <c r="F10" s="16">
        <f>IF(ISNUMBER($G10),SUM(F8:F9),"")</f>
        <v>2</v>
      </c>
      <c r="G10" s="17">
        <f>IF(SUM($G8:$G9)+SUM($O8:$O9)&gt;0,SUM(G8:G9),"")</f>
        <v>264</v>
      </c>
      <c r="I10" s="87"/>
      <c r="J10" s="88"/>
      <c r="K10" s="14" t="s">
        <v>8</v>
      </c>
      <c r="L10" s="15">
        <f>IF(ISNUMBER($G10),SUM(L8:L9),"")</f>
        <v>160</v>
      </c>
      <c r="M10" s="16">
        <f>IF(ISNUMBER($G10),SUM(M8:M9),"")</f>
        <v>70</v>
      </c>
      <c r="N10" s="16">
        <f>IF(ISNUMBER($G10),SUM(N8:N9),"")</f>
        <v>4</v>
      </c>
      <c r="O10" s="17">
        <f>IF(SUM($G8:$G9)+SUM($O8:$O9)&gt;0,SUM(O8:O9),"")</f>
        <v>230</v>
      </c>
    </row>
    <row r="11" spans="1:15" ht="12.75" customHeight="1">
      <c r="A11" s="89" t="s">
        <v>14</v>
      </c>
      <c r="B11" s="90"/>
      <c r="C11" s="6">
        <v>1</v>
      </c>
      <c r="D11" s="7">
        <v>89</v>
      </c>
      <c r="E11" s="8">
        <v>36</v>
      </c>
      <c r="F11" s="8">
        <v>2</v>
      </c>
      <c r="G11" s="9">
        <f>IF(AND(ISBLANK(D11),ISBLANK(E11)),"",D11+E11)</f>
        <v>125</v>
      </c>
      <c r="I11" s="89" t="s">
        <v>18</v>
      </c>
      <c r="J11" s="90"/>
      <c r="K11" s="6">
        <v>1</v>
      </c>
      <c r="L11" s="7">
        <v>89</v>
      </c>
      <c r="M11" s="8">
        <v>30</v>
      </c>
      <c r="N11" s="8">
        <v>3</v>
      </c>
      <c r="O11" s="9">
        <f>IF(AND(ISBLANK(L11),ISBLANK(M11)),"",L11+M11)</f>
        <v>119</v>
      </c>
    </row>
    <row r="12" spans="1:15" ht="12.75" customHeight="1">
      <c r="A12" s="91" t="s">
        <v>15</v>
      </c>
      <c r="B12" s="92"/>
      <c r="C12" s="10">
        <v>2</v>
      </c>
      <c r="D12" s="11">
        <v>89</v>
      </c>
      <c r="E12" s="12">
        <v>43</v>
      </c>
      <c r="F12" s="12">
        <v>1</v>
      </c>
      <c r="G12" s="13">
        <f>IF(AND(ISBLANK(D12),ISBLANK(E12)),"",D12+E12)</f>
        <v>132</v>
      </c>
      <c r="I12" s="91" t="s">
        <v>19</v>
      </c>
      <c r="J12" s="92"/>
      <c r="K12" s="10">
        <v>2</v>
      </c>
      <c r="L12" s="11">
        <v>92</v>
      </c>
      <c r="M12" s="12">
        <v>51</v>
      </c>
      <c r="N12" s="12">
        <v>0</v>
      </c>
      <c r="O12" s="13">
        <f>IF(AND(ISBLANK(L12),ISBLANK(M12)),"",L12+M12)</f>
        <v>143</v>
      </c>
    </row>
    <row r="13" spans="1:15" ht="15.75" customHeight="1" thickBot="1">
      <c r="A13" s="87"/>
      <c r="B13" s="88"/>
      <c r="C13" s="14" t="s">
        <v>8</v>
      </c>
      <c r="D13" s="15">
        <f>IF(ISNUMBER($G13),SUM(D11:D12),"")</f>
        <v>178</v>
      </c>
      <c r="E13" s="16">
        <f>IF(ISNUMBER($G13),SUM(E11:E12),"")</f>
        <v>79</v>
      </c>
      <c r="F13" s="16">
        <f>IF(ISNUMBER($G13),SUM(F11:F12),"")</f>
        <v>3</v>
      </c>
      <c r="G13" s="17">
        <f>IF(SUM($G11:$G12)+SUM($O11:$O12)&gt;0,SUM(G11:G12),"")</f>
        <v>257</v>
      </c>
      <c r="I13" s="87"/>
      <c r="J13" s="88"/>
      <c r="K13" s="14" t="s">
        <v>8</v>
      </c>
      <c r="L13" s="15">
        <f>IF(ISNUMBER($G13),SUM(L11:L12),"")</f>
        <v>181</v>
      </c>
      <c r="M13" s="16">
        <f>IF(ISNUMBER($G13),SUM(M11:M12),"")</f>
        <v>81</v>
      </c>
      <c r="N13" s="16">
        <f>IF(ISNUMBER($G13),SUM(N11:N12),"")</f>
        <v>3</v>
      </c>
      <c r="O13" s="17">
        <f>IF(SUM($G11:$G12)+SUM($O11:$O12)&gt;0,SUM(O11:O12),"")</f>
        <v>262</v>
      </c>
    </row>
    <row r="14" ht="4.5" customHeight="1" thickBot="1"/>
    <row r="15" spans="1:15" ht="19.5" customHeight="1" thickBot="1">
      <c r="A15" s="18"/>
      <c r="B15" s="19"/>
      <c r="C15" s="20" t="s">
        <v>9</v>
      </c>
      <c r="D15" s="21">
        <f>IF(ISNUMBER($G15),SUM(D10,D13),"")</f>
        <v>365</v>
      </c>
      <c r="E15" s="22">
        <f>IF(ISNUMBER($G15),SUM(E10,E13),"")</f>
        <v>156</v>
      </c>
      <c r="F15" s="22">
        <f>IF(ISNUMBER($G15),SUM(F10,F13),"")</f>
        <v>5</v>
      </c>
      <c r="G15" s="23">
        <f>IF(SUM($G$8:$G$13)+SUM($O$8:$O$13)&gt;0,SUM(G10,G13),"")</f>
        <v>521</v>
      </c>
      <c r="I15" s="18"/>
      <c r="J15" s="19"/>
      <c r="K15" s="20" t="s">
        <v>9</v>
      </c>
      <c r="L15" s="21">
        <f>IF(ISNUMBER($G15),SUM(L10,L13),"")</f>
        <v>341</v>
      </c>
      <c r="M15" s="22">
        <f>IF(ISNUMBER($G15),SUM(M10,M13),"")</f>
        <v>151</v>
      </c>
      <c r="N15" s="22">
        <f>IF(ISNUMBER($G15),SUM(N10,N13),"")</f>
        <v>7</v>
      </c>
      <c r="O15" s="23">
        <f>IF(SUM($G$8:$G$13)+SUM($O$8:$O$13)&gt;0,SUM(O10,O13),"")</f>
        <v>492</v>
      </c>
    </row>
    <row r="16" ht="4.5" customHeight="1"/>
  </sheetData>
  <sheetProtection/>
  <mergeCells count="27">
    <mergeCell ref="A8:B8"/>
    <mergeCell ref="C5:C6"/>
    <mergeCell ref="D5:G5"/>
    <mergeCell ref="J3:O3"/>
    <mergeCell ref="K1:L1"/>
    <mergeCell ref="M1:O1"/>
    <mergeCell ref="B3:G3"/>
    <mergeCell ref="I13:J13"/>
    <mergeCell ref="A13:B13"/>
    <mergeCell ref="I8:J8"/>
    <mergeCell ref="I9:J9"/>
    <mergeCell ref="K5:K6"/>
    <mergeCell ref="I5:J5"/>
    <mergeCell ref="I6:J6"/>
    <mergeCell ref="I12:J12"/>
    <mergeCell ref="A12:B12"/>
    <mergeCell ref="A5:B5"/>
    <mergeCell ref="B1:C2"/>
    <mergeCell ref="D1:E1"/>
    <mergeCell ref="L5:O5"/>
    <mergeCell ref="I10:J10"/>
    <mergeCell ref="I11:J11"/>
    <mergeCell ref="A9:B9"/>
    <mergeCell ref="A10:B10"/>
    <mergeCell ref="A11:B11"/>
    <mergeCell ref="F1:J1"/>
    <mergeCell ref="A6:B6"/>
  </mergeCells>
  <dataValidations count="3">
    <dataValidation type="whole" allowBlank="1" showInputMessage="1" showErrorMessage="1" sqref="A13:B13 A10:B10 I13:J13 I10:J10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11:E12 L11:M12 L8:M9 D8: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1:F12 N11:N12 F8:F9 N8:N9">
      <formula1>0</formula1>
      <formula2>25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"/>
  <sheetViews>
    <sheetView showGridLines="0" showRowColHeaders="0" zoomScalePageLayoutView="0" workbookViewId="0" topLeftCell="A1">
      <selection activeCell="S2" sqref="S2:W2"/>
    </sheetView>
  </sheetViews>
  <sheetFormatPr defaultColWidth="9.00390625" defaultRowHeight="12.75"/>
  <cols>
    <col min="1" max="6" width="3.625" style="0" customWidth="1"/>
    <col min="7" max="7" width="4.625" style="0" customWidth="1"/>
    <col min="8" max="12" width="3.625" style="0" customWidth="1"/>
    <col min="13" max="13" width="4.625" style="0" customWidth="1"/>
    <col min="14" max="18" width="3.625" style="0" customWidth="1"/>
    <col min="19" max="19" width="4.625" style="0" customWidth="1"/>
    <col min="20" max="22" width="5.75390625" style="0" customWidth="1"/>
  </cols>
  <sheetData>
    <row r="1" spans="5:23" ht="24.75" customHeight="1">
      <c r="E1" s="154" t="s">
        <v>20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44" t="s">
        <v>21</v>
      </c>
      <c r="Q1" s="144"/>
      <c r="R1" s="144"/>
      <c r="S1" s="155" t="str">
        <f>INFORMACE!B2</f>
        <v>Velikonoční turnaj o velikonočního beránka 2017</v>
      </c>
      <c r="T1" s="155"/>
      <c r="U1" s="155"/>
      <c r="V1" s="155"/>
      <c r="W1" s="155"/>
    </row>
    <row r="2" spans="1:23" ht="24.75" customHeight="1">
      <c r="A2" s="24"/>
      <c r="B2" s="24"/>
      <c r="C2" s="24"/>
      <c r="D2" s="24"/>
      <c r="E2" s="156" t="s">
        <v>22</v>
      </c>
      <c r="F2" s="156"/>
      <c r="G2" s="156"/>
      <c r="H2" s="157" t="str">
        <f>INFORMACE!B1</f>
        <v>KK Tučňáci Třebíč</v>
      </c>
      <c r="I2" s="157"/>
      <c r="J2" s="157"/>
      <c r="K2" s="157"/>
      <c r="L2" s="157"/>
      <c r="M2" s="157"/>
      <c r="N2" s="157"/>
      <c r="O2" s="157"/>
      <c r="P2" s="144" t="s">
        <v>23</v>
      </c>
      <c r="Q2" s="144"/>
      <c r="R2" s="144"/>
      <c r="S2" s="157" t="str">
        <f>INFORMACE!B3</f>
        <v>KK Orel Ivančice</v>
      </c>
      <c r="T2" s="157"/>
      <c r="U2" s="157"/>
      <c r="V2" s="157"/>
      <c r="W2" s="157"/>
    </row>
    <row r="3" spans="1:23" ht="24.75" customHeight="1">
      <c r="A3" s="142" t="s">
        <v>24</v>
      </c>
      <c r="B3" s="142"/>
      <c r="C3" s="142"/>
      <c r="D3" s="142"/>
      <c r="E3" s="142"/>
      <c r="F3" s="142"/>
      <c r="G3" s="142"/>
      <c r="H3" s="143" t="s">
        <v>38</v>
      </c>
      <c r="I3" s="143"/>
      <c r="J3" s="143"/>
      <c r="K3" s="143"/>
      <c r="L3" s="143"/>
      <c r="M3" s="143"/>
      <c r="N3" s="143"/>
      <c r="O3" s="143"/>
      <c r="P3" s="144" t="s">
        <v>25</v>
      </c>
      <c r="Q3" s="144"/>
      <c r="R3" s="144"/>
      <c r="S3" s="145">
        <f>INFORMACE!B4</f>
        <v>42835.833333333336</v>
      </c>
      <c r="T3" s="146"/>
      <c r="U3" s="146"/>
      <c r="V3" s="146"/>
      <c r="W3" s="146"/>
    </row>
    <row r="4" ht="15" customHeight="1" thickBot="1"/>
    <row r="5" spans="1:22" ht="19.5" customHeight="1" thickBot="1" thickTop="1">
      <c r="A5" s="147" t="s">
        <v>26</v>
      </c>
      <c r="B5" s="149" t="s">
        <v>27</v>
      </c>
      <c r="C5" s="150"/>
      <c r="D5" s="150"/>
      <c r="E5" s="150"/>
      <c r="F5" s="150"/>
      <c r="G5" s="151" t="s">
        <v>28</v>
      </c>
      <c r="H5" s="149" t="s">
        <v>29</v>
      </c>
      <c r="I5" s="150"/>
      <c r="J5" s="150"/>
      <c r="K5" s="150"/>
      <c r="L5" s="150"/>
      <c r="M5" s="151" t="s">
        <v>28</v>
      </c>
      <c r="N5" s="149" t="s">
        <v>30</v>
      </c>
      <c r="O5" s="150"/>
      <c r="P5" s="150"/>
      <c r="Q5" s="150"/>
      <c r="R5" s="153"/>
      <c r="S5" s="127" t="s">
        <v>28</v>
      </c>
      <c r="T5" s="129" t="s">
        <v>31</v>
      </c>
      <c r="U5" s="129" t="s">
        <v>32</v>
      </c>
      <c r="V5" s="131" t="s">
        <v>33</v>
      </c>
    </row>
    <row r="6" spans="1:22" ht="15" customHeight="1" thickBot="1">
      <c r="A6" s="148"/>
      <c r="B6" s="25">
        <v>1</v>
      </c>
      <c r="C6" s="26">
        <v>2</v>
      </c>
      <c r="D6" s="26">
        <v>3</v>
      </c>
      <c r="E6" s="26">
        <v>4</v>
      </c>
      <c r="F6" s="26">
        <v>5</v>
      </c>
      <c r="G6" s="152"/>
      <c r="H6" s="25">
        <v>6</v>
      </c>
      <c r="I6" s="26">
        <v>7</v>
      </c>
      <c r="J6" s="26">
        <v>8</v>
      </c>
      <c r="K6" s="26">
        <v>9</v>
      </c>
      <c r="L6" s="26">
        <v>10</v>
      </c>
      <c r="M6" s="152"/>
      <c r="N6" s="27">
        <v>11</v>
      </c>
      <c r="O6" s="26">
        <v>12</v>
      </c>
      <c r="P6" s="26">
        <v>13</v>
      </c>
      <c r="Q6" s="26">
        <v>14</v>
      </c>
      <c r="R6" s="28">
        <v>15</v>
      </c>
      <c r="S6" s="128"/>
      <c r="T6" s="130"/>
      <c r="U6" s="130"/>
      <c r="V6" s="132"/>
    </row>
    <row r="7" spans="1:22" ht="16.5" customHeight="1" thickBot="1">
      <c r="A7" s="133">
        <v>2</v>
      </c>
      <c r="B7" s="29">
        <v>3</v>
      </c>
      <c r="C7" s="30">
        <v>3</v>
      </c>
      <c r="D7" s="30">
        <v>8</v>
      </c>
      <c r="E7" s="30">
        <v>7</v>
      </c>
      <c r="F7" s="30">
        <v>7</v>
      </c>
      <c r="G7" s="31">
        <f>SUM(B7:F7)</f>
        <v>28</v>
      </c>
      <c r="H7" s="29">
        <v>9</v>
      </c>
      <c r="I7" s="30">
        <v>4</v>
      </c>
      <c r="J7" s="30">
        <v>7</v>
      </c>
      <c r="K7" s="30">
        <v>7</v>
      </c>
      <c r="L7" s="30">
        <v>7</v>
      </c>
      <c r="M7" s="31">
        <f>SUM(H7:L7)</f>
        <v>34</v>
      </c>
      <c r="N7" s="32">
        <v>5</v>
      </c>
      <c r="O7" s="30">
        <v>7</v>
      </c>
      <c r="P7" s="30">
        <v>7</v>
      </c>
      <c r="Q7" s="30">
        <v>7</v>
      </c>
      <c r="R7" s="33">
        <v>5</v>
      </c>
      <c r="S7" s="34">
        <f>SUM(N7:R7)</f>
        <v>31</v>
      </c>
      <c r="T7" s="35">
        <f>SUM(B7:F7,H7:L7,N7:R7)</f>
        <v>93</v>
      </c>
      <c r="U7" s="135">
        <f>SUM(T7:T8)</f>
        <v>136</v>
      </c>
      <c r="V7" s="137">
        <f>SUM(U7:U10)</f>
        <v>264</v>
      </c>
    </row>
    <row r="8" spans="1:22" ht="16.5" customHeight="1" thickBot="1">
      <c r="A8" s="134"/>
      <c r="B8" s="36">
        <v>5</v>
      </c>
      <c r="C8" s="37">
        <v>2</v>
      </c>
      <c r="D8" s="37">
        <v>2</v>
      </c>
      <c r="E8" s="37">
        <v>6</v>
      </c>
      <c r="F8" s="37">
        <v>1</v>
      </c>
      <c r="G8" s="38"/>
      <c r="H8" s="36">
        <v>2</v>
      </c>
      <c r="I8" s="37">
        <v>3</v>
      </c>
      <c r="J8" s="37">
        <v>5</v>
      </c>
      <c r="K8" s="37">
        <v>1</v>
      </c>
      <c r="L8" s="37">
        <v>2</v>
      </c>
      <c r="M8" s="38"/>
      <c r="N8" s="39">
        <v>3</v>
      </c>
      <c r="O8" s="37">
        <v>2</v>
      </c>
      <c r="P8" s="37">
        <v>1</v>
      </c>
      <c r="Q8" s="37">
        <v>1</v>
      </c>
      <c r="R8" s="40">
        <v>7</v>
      </c>
      <c r="S8" s="41"/>
      <c r="T8" s="42">
        <f>SUM(B8:F8,H8:L8,N8:R8)</f>
        <v>43</v>
      </c>
      <c r="U8" s="136"/>
      <c r="V8" s="137"/>
    </row>
    <row r="9" spans="1:22" ht="16.5" customHeight="1" thickBot="1">
      <c r="A9" s="139">
        <v>1</v>
      </c>
      <c r="B9" s="43">
        <v>7</v>
      </c>
      <c r="C9" s="44">
        <v>7</v>
      </c>
      <c r="D9" s="44">
        <v>8</v>
      </c>
      <c r="E9" s="44">
        <v>5</v>
      </c>
      <c r="F9" s="44">
        <v>6</v>
      </c>
      <c r="G9" s="45">
        <f>SUM(B9:F9)</f>
        <v>33</v>
      </c>
      <c r="H9" s="43">
        <v>8</v>
      </c>
      <c r="I9" s="44">
        <v>8</v>
      </c>
      <c r="J9" s="44">
        <v>3</v>
      </c>
      <c r="K9" s="44">
        <v>7</v>
      </c>
      <c r="L9" s="44">
        <v>6</v>
      </c>
      <c r="M9" s="45">
        <f>SUM(H9:L9)</f>
        <v>32</v>
      </c>
      <c r="N9" s="46">
        <v>6</v>
      </c>
      <c r="O9" s="44">
        <v>6</v>
      </c>
      <c r="P9" s="44">
        <v>4</v>
      </c>
      <c r="Q9" s="44">
        <v>5</v>
      </c>
      <c r="R9" s="47">
        <v>8</v>
      </c>
      <c r="S9" s="48">
        <f>SUM(N9:R9)</f>
        <v>29</v>
      </c>
      <c r="T9" s="49">
        <f>SUM(B9:F9,H9:L9,N9:R9)</f>
        <v>94</v>
      </c>
      <c r="U9" s="136">
        <f>SUM(T9:T10)</f>
        <v>128</v>
      </c>
      <c r="V9" s="137"/>
    </row>
    <row r="10" spans="1:22" ht="16.5" customHeight="1" thickBot="1">
      <c r="A10" s="140"/>
      <c r="B10" s="66">
        <v>4</v>
      </c>
      <c r="C10" s="67">
        <v>1</v>
      </c>
      <c r="D10" s="67">
        <v>3</v>
      </c>
      <c r="E10" s="67">
        <v>0</v>
      </c>
      <c r="F10" s="67">
        <v>1</v>
      </c>
      <c r="G10" s="70"/>
      <c r="H10" s="66">
        <v>4</v>
      </c>
      <c r="I10" s="67">
        <v>2</v>
      </c>
      <c r="J10" s="67">
        <v>1</v>
      </c>
      <c r="K10" s="67">
        <v>2</v>
      </c>
      <c r="L10" s="67">
        <v>6</v>
      </c>
      <c r="M10" s="70"/>
      <c r="N10" s="71">
        <v>3</v>
      </c>
      <c r="O10" s="67">
        <v>5</v>
      </c>
      <c r="P10" s="67">
        <v>1</v>
      </c>
      <c r="Q10" s="67">
        <v>0</v>
      </c>
      <c r="R10" s="68">
        <v>1</v>
      </c>
      <c r="S10" s="72"/>
      <c r="T10" s="69">
        <f>SUM(B10:F10,H10:L10,N10:R10)</f>
        <v>34</v>
      </c>
      <c r="U10" s="141"/>
      <c r="V10" s="138"/>
    </row>
    <row r="11" spans="1:21" ht="15" customHeight="1" thickBot="1" thickTop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7" ht="19.5" customHeight="1" thickTop="1">
      <c r="A12" s="114" t="s">
        <v>34</v>
      </c>
      <c r="B12" s="115"/>
      <c r="C12" s="115"/>
      <c r="D12" s="115"/>
      <c r="E12" s="115"/>
      <c r="F12" s="115"/>
      <c r="G12" s="116"/>
      <c r="K12" s="50"/>
      <c r="L12" s="50"/>
      <c r="M12" s="51"/>
      <c r="N12" s="51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ht="15" customHeight="1">
      <c r="A13" s="117" t="s">
        <v>26</v>
      </c>
      <c r="B13" s="118"/>
      <c r="C13" s="118"/>
      <c r="D13" s="52">
        <v>1</v>
      </c>
      <c r="E13" s="53">
        <v>2</v>
      </c>
      <c r="F13" s="119" t="s">
        <v>28</v>
      </c>
      <c r="G13" s="120"/>
      <c r="J13" s="54"/>
      <c r="K13" s="54"/>
      <c r="L13" s="54"/>
      <c r="M13" s="54"/>
      <c r="N13" s="51"/>
      <c r="O13" s="51"/>
      <c r="P13" s="50"/>
      <c r="Q13" s="54"/>
      <c r="R13" s="54"/>
      <c r="S13" s="54"/>
      <c r="T13" s="50"/>
      <c r="U13" s="50"/>
      <c r="V13" s="50"/>
      <c r="W13" s="50"/>
      <c r="X13" s="50"/>
      <c r="Y13" s="50"/>
      <c r="Z13" s="50"/>
      <c r="AA13" s="50"/>
    </row>
    <row r="14" spans="1:27" ht="19.5" customHeight="1">
      <c r="A14" s="121" t="s">
        <v>5</v>
      </c>
      <c r="B14" s="122"/>
      <c r="C14" s="122"/>
      <c r="D14" s="55">
        <f>T7</f>
        <v>93</v>
      </c>
      <c r="E14" s="56">
        <f>T9</f>
        <v>94</v>
      </c>
      <c r="F14" s="123">
        <f>SUM(D14:E14)</f>
        <v>187</v>
      </c>
      <c r="G14" s="124"/>
      <c r="J14" s="54"/>
      <c r="K14" s="57"/>
      <c r="L14" s="57"/>
      <c r="M14" s="57"/>
      <c r="N14" s="51"/>
      <c r="O14" s="51"/>
      <c r="P14" s="54"/>
      <c r="Q14" s="54"/>
      <c r="R14" s="54"/>
      <c r="S14" s="54"/>
      <c r="T14" s="57"/>
      <c r="U14" s="58"/>
      <c r="V14" s="58"/>
      <c r="W14" s="58"/>
      <c r="X14" s="50"/>
      <c r="Y14" s="50"/>
      <c r="Z14" s="50"/>
      <c r="AA14" s="50"/>
    </row>
    <row r="15" spans="1:27" ht="19.5" customHeight="1" thickBot="1">
      <c r="A15" s="106" t="s">
        <v>35</v>
      </c>
      <c r="B15" s="107"/>
      <c r="C15" s="107"/>
      <c r="D15" s="59">
        <f>T8</f>
        <v>43</v>
      </c>
      <c r="E15" s="60">
        <f>T10</f>
        <v>34</v>
      </c>
      <c r="F15" s="125">
        <f>SUM(D15:E15)</f>
        <v>77</v>
      </c>
      <c r="G15" s="126"/>
      <c r="J15" s="57"/>
      <c r="K15" s="57"/>
      <c r="L15" s="57"/>
      <c r="M15" s="57"/>
      <c r="N15" s="51"/>
      <c r="O15" s="51"/>
      <c r="P15" s="54"/>
      <c r="Q15" s="54"/>
      <c r="R15" s="54"/>
      <c r="S15" s="54"/>
      <c r="T15" s="57"/>
      <c r="U15" s="58"/>
      <c r="V15" s="58"/>
      <c r="W15" s="58"/>
      <c r="X15" s="50"/>
      <c r="Y15" s="50"/>
      <c r="Z15" s="50"/>
      <c r="AA15" s="50"/>
    </row>
    <row r="16" spans="1:27" ht="19.5" customHeight="1" thickBot="1">
      <c r="A16" s="106" t="s">
        <v>36</v>
      </c>
      <c r="B16" s="107"/>
      <c r="C16" s="107"/>
      <c r="D16" s="61">
        <f>U7</f>
        <v>136</v>
      </c>
      <c r="E16" s="62">
        <f>U9</f>
        <v>128</v>
      </c>
      <c r="F16" s="108">
        <f>SUM(D16:E16)</f>
        <v>264</v>
      </c>
      <c r="G16" s="109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50"/>
      <c r="Y16" s="50"/>
      <c r="Z16" s="50"/>
      <c r="AA16" s="50"/>
    </row>
    <row r="17" spans="1:27" ht="19.5" customHeight="1" thickBot="1">
      <c r="A17" s="110" t="s">
        <v>37</v>
      </c>
      <c r="B17" s="111"/>
      <c r="C17" s="111"/>
      <c r="D17" s="64">
        <f>COUNTIF(B7:R8,"=0")</f>
        <v>0</v>
      </c>
      <c r="E17" s="65">
        <f>COUNTIF(B9:R10,"=0")</f>
        <v>2</v>
      </c>
      <c r="F17" s="112">
        <f>SUM(D17:E17)</f>
        <v>2</v>
      </c>
      <c r="G17" s="11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50"/>
      <c r="Y17" s="50"/>
      <c r="Z17" s="50"/>
      <c r="AA17" s="50"/>
    </row>
    <row r="18" spans="11:27" ht="13.5" thickTop="1"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1:27" ht="12.75"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1:27" ht="12.75"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1:27" ht="12.75"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1:27" ht="12.75"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1:27" ht="12.75"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</sheetData>
  <sheetProtection/>
  <mergeCells count="37">
    <mergeCell ref="E1:O1"/>
    <mergeCell ref="P1:R1"/>
    <mergeCell ref="S1:W1"/>
    <mergeCell ref="E2:G2"/>
    <mergeCell ref="H2:O2"/>
    <mergeCell ref="P2:R2"/>
    <mergeCell ref="S2:W2"/>
    <mergeCell ref="A3:G3"/>
    <mergeCell ref="H3:O3"/>
    <mergeCell ref="P3:R3"/>
    <mergeCell ref="S3:W3"/>
    <mergeCell ref="A5:A6"/>
    <mergeCell ref="B5:F5"/>
    <mergeCell ref="G5:G6"/>
    <mergeCell ref="H5:L5"/>
    <mergeCell ref="M5:M6"/>
    <mergeCell ref="N5:R5"/>
    <mergeCell ref="F15:G15"/>
    <mergeCell ref="S5:S6"/>
    <mergeCell ref="T5:T6"/>
    <mergeCell ref="U5:U6"/>
    <mergeCell ref="V5:V6"/>
    <mergeCell ref="A7:A8"/>
    <mergeCell ref="U7:U8"/>
    <mergeCell ref="V7:V10"/>
    <mergeCell ref="A9:A10"/>
    <mergeCell ref="U9:U10"/>
    <mergeCell ref="A16:C16"/>
    <mergeCell ref="F16:G16"/>
    <mergeCell ref="A17:C17"/>
    <mergeCell ref="F17:G17"/>
    <mergeCell ref="A12:G12"/>
    <mergeCell ref="A13:C13"/>
    <mergeCell ref="F13:G13"/>
    <mergeCell ref="A14:C14"/>
    <mergeCell ref="F14:G14"/>
    <mergeCell ref="A15:C15"/>
  </mergeCells>
  <printOptions horizontalCentered="1"/>
  <pageMargins left="0.3937007874015748" right="0.3937007874015748" top="0.5905511811023623" bottom="0.5905511811023623" header="0.11811023622047245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3"/>
  <sheetViews>
    <sheetView showGridLines="0" showRowColHeaders="0" zoomScalePageLayoutView="0" workbookViewId="0" topLeftCell="A1">
      <selection activeCell="S1" sqref="S1:W1"/>
    </sheetView>
  </sheetViews>
  <sheetFormatPr defaultColWidth="9.00390625" defaultRowHeight="12.75"/>
  <cols>
    <col min="1" max="6" width="3.625" style="0" customWidth="1"/>
    <col min="7" max="7" width="4.625" style="0" customWidth="1"/>
    <col min="8" max="12" width="3.625" style="0" customWidth="1"/>
    <col min="13" max="13" width="4.625" style="0" customWidth="1"/>
    <col min="14" max="18" width="3.625" style="0" customWidth="1"/>
    <col min="19" max="19" width="4.625" style="0" customWidth="1"/>
    <col min="20" max="22" width="5.75390625" style="0" customWidth="1"/>
  </cols>
  <sheetData>
    <row r="1" spans="5:23" ht="24.75" customHeight="1">
      <c r="E1" s="154" t="s">
        <v>20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44" t="s">
        <v>21</v>
      </c>
      <c r="Q1" s="144"/>
      <c r="R1" s="144"/>
      <c r="S1" s="155" t="str">
        <f>INFORMACE!B2</f>
        <v>Velikonoční turnaj o velikonočního beránka 2017</v>
      </c>
      <c r="T1" s="155"/>
      <c r="U1" s="155"/>
      <c r="V1" s="155"/>
      <c r="W1" s="155"/>
    </row>
    <row r="2" spans="1:23" ht="24.75" customHeight="1">
      <c r="A2" s="24"/>
      <c r="B2" s="24"/>
      <c r="C2" s="24"/>
      <c r="D2" s="24"/>
      <c r="E2" s="156" t="s">
        <v>22</v>
      </c>
      <c r="F2" s="156"/>
      <c r="G2" s="156"/>
      <c r="H2" s="157" t="str">
        <f>INFORMACE!B1</f>
        <v>KK Tučňáci Třebíč</v>
      </c>
      <c r="I2" s="157"/>
      <c r="J2" s="157"/>
      <c r="K2" s="157"/>
      <c r="L2" s="157"/>
      <c r="M2" s="157"/>
      <c r="N2" s="157"/>
      <c r="O2" s="157"/>
      <c r="P2" s="144" t="s">
        <v>23</v>
      </c>
      <c r="Q2" s="144"/>
      <c r="R2" s="144"/>
      <c r="S2" s="157" t="str">
        <f>INFORMACE!B3</f>
        <v>KK Orel Ivančice</v>
      </c>
      <c r="T2" s="157"/>
      <c r="U2" s="157"/>
      <c r="V2" s="157"/>
      <c r="W2" s="157"/>
    </row>
    <row r="3" spans="1:23" ht="24.75" customHeight="1">
      <c r="A3" s="142" t="s">
        <v>24</v>
      </c>
      <c r="B3" s="142"/>
      <c r="C3" s="142"/>
      <c r="D3" s="142"/>
      <c r="E3" s="142"/>
      <c r="F3" s="142"/>
      <c r="G3" s="142"/>
      <c r="H3" s="143" t="s">
        <v>39</v>
      </c>
      <c r="I3" s="143"/>
      <c r="J3" s="143"/>
      <c r="K3" s="143"/>
      <c r="L3" s="143"/>
      <c r="M3" s="143"/>
      <c r="N3" s="143"/>
      <c r="O3" s="143"/>
      <c r="P3" s="144" t="s">
        <v>25</v>
      </c>
      <c r="Q3" s="144"/>
      <c r="R3" s="144"/>
      <c r="S3" s="145">
        <f>INFORMACE!B4</f>
        <v>42835.833333333336</v>
      </c>
      <c r="T3" s="146"/>
      <c r="U3" s="146"/>
      <c r="V3" s="146"/>
      <c r="W3" s="146"/>
    </row>
    <row r="4" ht="15" customHeight="1" thickBot="1"/>
    <row r="5" spans="1:22" ht="19.5" customHeight="1" thickBot="1" thickTop="1">
      <c r="A5" s="147" t="s">
        <v>26</v>
      </c>
      <c r="B5" s="149" t="s">
        <v>27</v>
      </c>
      <c r="C5" s="150"/>
      <c r="D5" s="150"/>
      <c r="E5" s="150"/>
      <c r="F5" s="150"/>
      <c r="G5" s="151" t="s">
        <v>28</v>
      </c>
      <c r="H5" s="149" t="s">
        <v>29</v>
      </c>
      <c r="I5" s="150"/>
      <c r="J5" s="150"/>
      <c r="K5" s="150"/>
      <c r="L5" s="150"/>
      <c r="M5" s="151" t="s">
        <v>28</v>
      </c>
      <c r="N5" s="149" t="s">
        <v>30</v>
      </c>
      <c r="O5" s="150"/>
      <c r="P5" s="150"/>
      <c r="Q5" s="150"/>
      <c r="R5" s="153"/>
      <c r="S5" s="127" t="s">
        <v>28</v>
      </c>
      <c r="T5" s="129" t="s">
        <v>31</v>
      </c>
      <c r="U5" s="129" t="s">
        <v>32</v>
      </c>
      <c r="V5" s="131" t="s">
        <v>33</v>
      </c>
    </row>
    <row r="6" spans="1:22" ht="15" customHeight="1" thickBot="1">
      <c r="A6" s="148"/>
      <c r="B6" s="25">
        <v>1</v>
      </c>
      <c r="C6" s="26">
        <v>2</v>
      </c>
      <c r="D6" s="26">
        <v>3</v>
      </c>
      <c r="E6" s="26">
        <v>4</v>
      </c>
      <c r="F6" s="26">
        <v>5</v>
      </c>
      <c r="G6" s="152"/>
      <c r="H6" s="25">
        <v>6</v>
      </c>
      <c r="I6" s="26">
        <v>7</v>
      </c>
      <c r="J6" s="26">
        <v>8</v>
      </c>
      <c r="K6" s="26">
        <v>9</v>
      </c>
      <c r="L6" s="26">
        <v>10</v>
      </c>
      <c r="M6" s="152"/>
      <c r="N6" s="27">
        <v>11</v>
      </c>
      <c r="O6" s="26">
        <v>12</v>
      </c>
      <c r="P6" s="26">
        <v>13</v>
      </c>
      <c r="Q6" s="26">
        <v>14</v>
      </c>
      <c r="R6" s="28">
        <v>15</v>
      </c>
      <c r="S6" s="128"/>
      <c r="T6" s="130"/>
      <c r="U6" s="130"/>
      <c r="V6" s="132"/>
    </row>
    <row r="7" spans="1:22" ht="16.5" customHeight="1" thickBot="1">
      <c r="A7" s="133">
        <v>4</v>
      </c>
      <c r="B7" s="29">
        <v>6</v>
      </c>
      <c r="C7" s="30">
        <v>5</v>
      </c>
      <c r="D7" s="30">
        <v>6</v>
      </c>
      <c r="E7" s="30">
        <v>6</v>
      </c>
      <c r="F7" s="30">
        <v>6</v>
      </c>
      <c r="G7" s="31">
        <f>SUM(B7:F7)</f>
        <v>29</v>
      </c>
      <c r="H7" s="29">
        <v>7</v>
      </c>
      <c r="I7" s="30">
        <v>6</v>
      </c>
      <c r="J7" s="30">
        <v>6</v>
      </c>
      <c r="K7" s="30">
        <v>9</v>
      </c>
      <c r="L7" s="30">
        <v>6</v>
      </c>
      <c r="M7" s="31">
        <f>SUM(H7:L7)</f>
        <v>34</v>
      </c>
      <c r="N7" s="32">
        <v>3</v>
      </c>
      <c r="O7" s="30">
        <v>6</v>
      </c>
      <c r="P7" s="30">
        <v>6</v>
      </c>
      <c r="Q7" s="30">
        <v>8</v>
      </c>
      <c r="R7" s="33">
        <v>3</v>
      </c>
      <c r="S7" s="34">
        <f>SUM(N7:R7)</f>
        <v>26</v>
      </c>
      <c r="T7" s="35">
        <f>SUM(B7:F7,H7:L7,N7:R7)</f>
        <v>89</v>
      </c>
      <c r="U7" s="135">
        <f>SUM(T7:T8)</f>
        <v>125</v>
      </c>
      <c r="V7" s="137">
        <f>SUM(U7:U10)</f>
        <v>257</v>
      </c>
    </row>
    <row r="8" spans="1:22" ht="16.5" customHeight="1" thickBot="1">
      <c r="A8" s="134"/>
      <c r="B8" s="36">
        <v>6</v>
      </c>
      <c r="C8" s="37">
        <v>2</v>
      </c>
      <c r="D8" s="37">
        <v>0</v>
      </c>
      <c r="E8" s="37">
        <v>1</v>
      </c>
      <c r="F8" s="37">
        <v>3</v>
      </c>
      <c r="G8" s="38"/>
      <c r="H8" s="36">
        <v>3</v>
      </c>
      <c r="I8" s="37">
        <v>2</v>
      </c>
      <c r="J8" s="37">
        <v>1</v>
      </c>
      <c r="K8" s="37">
        <v>5</v>
      </c>
      <c r="L8" s="37">
        <v>1</v>
      </c>
      <c r="M8" s="38"/>
      <c r="N8" s="39">
        <v>2</v>
      </c>
      <c r="O8" s="37">
        <v>0</v>
      </c>
      <c r="P8" s="37">
        <v>1</v>
      </c>
      <c r="Q8" s="37">
        <v>8</v>
      </c>
      <c r="R8" s="40">
        <v>1</v>
      </c>
      <c r="S8" s="41"/>
      <c r="T8" s="42">
        <f>SUM(B8:F8,H8:L8,N8:R8)</f>
        <v>36</v>
      </c>
      <c r="U8" s="136"/>
      <c r="V8" s="137"/>
    </row>
    <row r="9" spans="1:22" ht="16.5" customHeight="1" thickBot="1">
      <c r="A9" s="139">
        <v>3</v>
      </c>
      <c r="B9" s="43">
        <v>7</v>
      </c>
      <c r="C9" s="44">
        <v>8</v>
      </c>
      <c r="D9" s="44">
        <v>5</v>
      </c>
      <c r="E9" s="44">
        <v>3</v>
      </c>
      <c r="F9" s="44">
        <v>6</v>
      </c>
      <c r="G9" s="45">
        <f>SUM(B9:F9)</f>
        <v>29</v>
      </c>
      <c r="H9" s="43">
        <v>9</v>
      </c>
      <c r="I9" s="44">
        <v>5</v>
      </c>
      <c r="J9" s="44">
        <v>4</v>
      </c>
      <c r="K9" s="44">
        <v>8</v>
      </c>
      <c r="L9" s="44">
        <v>4</v>
      </c>
      <c r="M9" s="45">
        <f>SUM(H9:L9)</f>
        <v>30</v>
      </c>
      <c r="N9" s="46">
        <v>6</v>
      </c>
      <c r="O9" s="44">
        <v>6</v>
      </c>
      <c r="P9" s="44">
        <v>4</v>
      </c>
      <c r="Q9" s="44">
        <v>9</v>
      </c>
      <c r="R9" s="47">
        <v>5</v>
      </c>
      <c r="S9" s="48">
        <f>SUM(N9:R9)</f>
        <v>30</v>
      </c>
      <c r="T9" s="49">
        <f>SUM(B9:F9,H9:L9,N9:R9)</f>
        <v>89</v>
      </c>
      <c r="U9" s="136">
        <f>SUM(T9:T10)</f>
        <v>132</v>
      </c>
      <c r="V9" s="137"/>
    </row>
    <row r="10" spans="1:22" ht="16.5" customHeight="1" thickBot="1">
      <c r="A10" s="140"/>
      <c r="B10" s="66">
        <v>6</v>
      </c>
      <c r="C10" s="67">
        <v>2</v>
      </c>
      <c r="D10" s="67">
        <v>1</v>
      </c>
      <c r="E10" s="67">
        <v>8</v>
      </c>
      <c r="F10" s="67">
        <v>1</v>
      </c>
      <c r="G10" s="70"/>
      <c r="H10" s="66">
        <v>5</v>
      </c>
      <c r="I10" s="67">
        <v>2</v>
      </c>
      <c r="J10" s="67">
        <v>1</v>
      </c>
      <c r="K10" s="67">
        <v>1</v>
      </c>
      <c r="L10" s="67">
        <v>5</v>
      </c>
      <c r="M10" s="70"/>
      <c r="N10" s="71">
        <v>3</v>
      </c>
      <c r="O10" s="67">
        <v>0</v>
      </c>
      <c r="P10" s="67">
        <v>1</v>
      </c>
      <c r="Q10" s="67">
        <v>6</v>
      </c>
      <c r="R10" s="68">
        <v>1</v>
      </c>
      <c r="S10" s="72"/>
      <c r="T10" s="69">
        <f>SUM(B10:F10,H10:L10,N10:R10)</f>
        <v>43</v>
      </c>
      <c r="U10" s="141"/>
      <c r="V10" s="138"/>
    </row>
    <row r="11" spans="1:21" ht="15" customHeight="1" thickBot="1" thickTop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7" ht="19.5" customHeight="1" thickTop="1">
      <c r="A12" s="114" t="s">
        <v>34</v>
      </c>
      <c r="B12" s="115"/>
      <c r="C12" s="115"/>
      <c r="D12" s="115"/>
      <c r="E12" s="115"/>
      <c r="F12" s="115"/>
      <c r="G12" s="116"/>
      <c r="K12" s="50"/>
      <c r="L12" s="50"/>
      <c r="M12" s="51"/>
      <c r="N12" s="51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ht="15" customHeight="1">
      <c r="A13" s="117" t="s">
        <v>26</v>
      </c>
      <c r="B13" s="118"/>
      <c r="C13" s="118"/>
      <c r="D13" s="52">
        <v>1</v>
      </c>
      <c r="E13" s="53">
        <v>2</v>
      </c>
      <c r="F13" s="119" t="s">
        <v>28</v>
      </c>
      <c r="G13" s="120"/>
      <c r="J13" s="54"/>
      <c r="K13" s="54"/>
      <c r="L13" s="54"/>
      <c r="M13" s="54"/>
      <c r="N13" s="51"/>
      <c r="O13" s="51"/>
      <c r="P13" s="50"/>
      <c r="Q13" s="54"/>
      <c r="R13" s="54"/>
      <c r="S13" s="54"/>
      <c r="T13" s="50"/>
      <c r="U13" s="50"/>
      <c r="V13" s="50"/>
      <c r="W13" s="50"/>
      <c r="X13" s="50"/>
      <c r="Y13" s="50"/>
      <c r="Z13" s="50"/>
      <c r="AA13" s="50"/>
    </row>
    <row r="14" spans="1:27" ht="19.5" customHeight="1">
      <c r="A14" s="121" t="s">
        <v>5</v>
      </c>
      <c r="B14" s="122"/>
      <c r="C14" s="122"/>
      <c r="D14" s="55">
        <f>T7</f>
        <v>89</v>
      </c>
      <c r="E14" s="56">
        <f>T9</f>
        <v>89</v>
      </c>
      <c r="F14" s="123">
        <f>SUM(D14:E14)</f>
        <v>178</v>
      </c>
      <c r="G14" s="124"/>
      <c r="J14" s="54"/>
      <c r="K14" s="57"/>
      <c r="L14" s="57"/>
      <c r="M14" s="57"/>
      <c r="N14" s="51"/>
      <c r="O14" s="51"/>
      <c r="P14" s="54"/>
      <c r="Q14" s="54"/>
      <c r="R14" s="54"/>
      <c r="S14" s="54"/>
      <c r="T14" s="57"/>
      <c r="U14" s="58"/>
      <c r="V14" s="58"/>
      <c r="W14" s="58"/>
      <c r="X14" s="50"/>
      <c r="Y14" s="50"/>
      <c r="Z14" s="50"/>
      <c r="AA14" s="50"/>
    </row>
    <row r="15" spans="1:27" ht="19.5" customHeight="1" thickBot="1">
      <c r="A15" s="106" t="s">
        <v>35</v>
      </c>
      <c r="B15" s="107"/>
      <c r="C15" s="107"/>
      <c r="D15" s="59">
        <f>T8</f>
        <v>36</v>
      </c>
      <c r="E15" s="60">
        <f>T10</f>
        <v>43</v>
      </c>
      <c r="F15" s="125">
        <f>SUM(D15:E15)</f>
        <v>79</v>
      </c>
      <c r="G15" s="126"/>
      <c r="J15" s="57"/>
      <c r="K15" s="57"/>
      <c r="L15" s="57"/>
      <c r="M15" s="57"/>
      <c r="N15" s="51"/>
      <c r="O15" s="51"/>
      <c r="P15" s="54"/>
      <c r="Q15" s="54"/>
      <c r="R15" s="54"/>
      <c r="S15" s="54"/>
      <c r="T15" s="57"/>
      <c r="U15" s="58"/>
      <c r="V15" s="58"/>
      <c r="W15" s="58"/>
      <c r="X15" s="50"/>
      <c r="Y15" s="50"/>
      <c r="Z15" s="50"/>
      <c r="AA15" s="50"/>
    </row>
    <row r="16" spans="1:27" ht="19.5" customHeight="1" thickBot="1">
      <c r="A16" s="106" t="s">
        <v>36</v>
      </c>
      <c r="B16" s="107"/>
      <c r="C16" s="107"/>
      <c r="D16" s="61">
        <f>U7</f>
        <v>125</v>
      </c>
      <c r="E16" s="62">
        <f>U9</f>
        <v>132</v>
      </c>
      <c r="F16" s="108">
        <f>SUM(D16:E16)</f>
        <v>257</v>
      </c>
      <c r="G16" s="109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50"/>
      <c r="Y16" s="50"/>
      <c r="Z16" s="50"/>
      <c r="AA16" s="50"/>
    </row>
    <row r="17" spans="1:27" ht="19.5" customHeight="1" thickBot="1">
      <c r="A17" s="110" t="s">
        <v>37</v>
      </c>
      <c r="B17" s="111"/>
      <c r="C17" s="111"/>
      <c r="D17" s="64">
        <f>COUNTIF(B7:R8,"=0")</f>
        <v>2</v>
      </c>
      <c r="E17" s="65">
        <f>COUNTIF(B9:R10,"=0")</f>
        <v>1</v>
      </c>
      <c r="F17" s="112">
        <f>SUM(D17:E17)</f>
        <v>3</v>
      </c>
      <c r="G17" s="11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50"/>
      <c r="Y17" s="50"/>
      <c r="Z17" s="50"/>
      <c r="AA17" s="50"/>
    </row>
    <row r="18" spans="11:27" ht="13.5" thickTop="1"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1:27" ht="12.75"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1:27" ht="12.75"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1:27" ht="12.75"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1:27" ht="12.75"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1:27" ht="12.75"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</sheetData>
  <sheetProtection/>
  <mergeCells count="37">
    <mergeCell ref="E1:O1"/>
    <mergeCell ref="P1:R1"/>
    <mergeCell ref="S1:W1"/>
    <mergeCell ref="E2:G2"/>
    <mergeCell ref="H2:O2"/>
    <mergeCell ref="P2:R2"/>
    <mergeCell ref="S2:W2"/>
    <mergeCell ref="A3:G3"/>
    <mergeCell ref="H3:O3"/>
    <mergeCell ref="P3:R3"/>
    <mergeCell ref="S3:W3"/>
    <mergeCell ref="A5:A6"/>
    <mergeCell ref="B5:F5"/>
    <mergeCell ref="G5:G6"/>
    <mergeCell ref="H5:L5"/>
    <mergeCell ref="M5:M6"/>
    <mergeCell ref="N5:R5"/>
    <mergeCell ref="F15:G15"/>
    <mergeCell ref="S5:S6"/>
    <mergeCell ref="T5:T6"/>
    <mergeCell ref="U5:U6"/>
    <mergeCell ref="V5:V6"/>
    <mergeCell ref="A7:A8"/>
    <mergeCell ref="U7:U8"/>
    <mergeCell ref="V7:V10"/>
    <mergeCell ref="A9:A10"/>
    <mergeCell ref="U9:U10"/>
    <mergeCell ref="A16:C16"/>
    <mergeCell ref="F16:G16"/>
    <mergeCell ref="A17:C17"/>
    <mergeCell ref="F17:G17"/>
    <mergeCell ref="A12:G12"/>
    <mergeCell ref="A13:C13"/>
    <mergeCell ref="F13:G13"/>
    <mergeCell ref="A14:C14"/>
    <mergeCell ref="F14:G14"/>
    <mergeCell ref="A15:C15"/>
  </mergeCells>
  <printOptions horizontalCentered="1"/>
  <pageMargins left="0.3937007874015748" right="0.3937007874015748" top="0.5905511811023623" bottom="0.5905511811023623" header="0.11811023622047245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3"/>
  <sheetViews>
    <sheetView showGridLines="0" showRowColHeaders="0" zoomScalePageLayoutView="0" workbookViewId="0" topLeftCell="A1">
      <selection activeCell="F16" sqref="F16:G16"/>
    </sheetView>
  </sheetViews>
  <sheetFormatPr defaultColWidth="9.00390625" defaultRowHeight="12.75"/>
  <cols>
    <col min="1" max="6" width="3.625" style="0" customWidth="1"/>
    <col min="7" max="7" width="4.625" style="0" customWidth="1"/>
    <col min="8" max="12" width="3.625" style="0" customWidth="1"/>
    <col min="13" max="13" width="4.625" style="0" customWidth="1"/>
    <col min="14" max="18" width="3.625" style="0" customWidth="1"/>
    <col min="19" max="19" width="4.625" style="0" customWidth="1"/>
    <col min="20" max="22" width="5.75390625" style="0" customWidth="1"/>
  </cols>
  <sheetData>
    <row r="1" spans="5:23" ht="24.75" customHeight="1">
      <c r="E1" s="154" t="s">
        <v>20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44" t="s">
        <v>21</v>
      </c>
      <c r="Q1" s="144"/>
      <c r="R1" s="144"/>
      <c r="S1" s="155" t="str">
        <f>INFORMACE!B2</f>
        <v>Velikonoční turnaj o velikonočního beránka 2017</v>
      </c>
      <c r="T1" s="155"/>
      <c r="U1" s="155"/>
      <c r="V1" s="155"/>
      <c r="W1" s="155"/>
    </row>
    <row r="2" spans="1:23" ht="24.75" customHeight="1">
      <c r="A2" s="24"/>
      <c r="B2" s="24"/>
      <c r="C2" s="24"/>
      <c r="D2" s="24"/>
      <c r="E2" s="156" t="s">
        <v>22</v>
      </c>
      <c r="F2" s="156"/>
      <c r="G2" s="156"/>
      <c r="H2" s="157" t="str">
        <f>INFORMACE!B1</f>
        <v>KK Tučňáci Třebíč</v>
      </c>
      <c r="I2" s="157"/>
      <c r="J2" s="157"/>
      <c r="K2" s="157"/>
      <c r="L2" s="157"/>
      <c r="M2" s="157"/>
      <c r="N2" s="157"/>
      <c r="O2" s="157"/>
      <c r="P2" s="144" t="s">
        <v>23</v>
      </c>
      <c r="Q2" s="144"/>
      <c r="R2" s="144"/>
      <c r="S2" s="157" t="str">
        <f>INFORMACE!B3</f>
        <v>KK Orel Ivančice</v>
      </c>
      <c r="T2" s="157"/>
      <c r="U2" s="157"/>
      <c r="V2" s="157"/>
      <c r="W2" s="157"/>
    </row>
    <row r="3" spans="1:23" ht="24.75" customHeight="1">
      <c r="A3" s="142" t="s">
        <v>24</v>
      </c>
      <c r="B3" s="142"/>
      <c r="C3" s="142"/>
      <c r="D3" s="142"/>
      <c r="E3" s="142"/>
      <c r="F3" s="142"/>
      <c r="G3" s="142"/>
      <c r="H3" s="143" t="s">
        <v>40</v>
      </c>
      <c r="I3" s="143"/>
      <c r="J3" s="143"/>
      <c r="K3" s="143"/>
      <c r="L3" s="143"/>
      <c r="M3" s="143"/>
      <c r="N3" s="143"/>
      <c r="O3" s="143"/>
      <c r="P3" s="144" t="s">
        <v>25</v>
      </c>
      <c r="Q3" s="144"/>
      <c r="R3" s="144"/>
      <c r="S3" s="145">
        <f>INFORMACE!B4</f>
        <v>42835.833333333336</v>
      </c>
      <c r="T3" s="146"/>
      <c r="U3" s="146"/>
      <c r="V3" s="146"/>
      <c r="W3" s="146"/>
    </row>
    <row r="4" ht="15" customHeight="1" thickBot="1"/>
    <row r="5" spans="1:22" ht="19.5" customHeight="1" thickBot="1" thickTop="1">
      <c r="A5" s="147" t="s">
        <v>26</v>
      </c>
      <c r="B5" s="149" t="s">
        <v>27</v>
      </c>
      <c r="C5" s="150"/>
      <c r="D5" s="150"/>
      <c r="E5" s="150"/>
      <c r="F5" s="150"/>
      <c r="G5" s="151" t="s">
        <v>28</v>
      </c>
      <c r="H5" s="149" t="s">
        <v>29</v>
      </c>
      <c r="I5" s="150"/>
      <c r="J5" s="150"/>
      <c r="K5" s="150"/>
      <c r="L5" s="150"/>
      <c r="M5" s="151" t="s">
        <v>28</v>
      </c>
      <c r="N5" s="149" t="s">
        <v>30</v>
      </c>
      <c r="O5" s="150"/>
      <c r="P5" s="150"/>
      <c r="Q5" s="150"/>
      <c r="R5" s="153"/>
      <c r="S5" s="127" t="s">
        <v>28</v>
      </c>
      <c r="T5" s="129" t="s">
        <v>31</v>
      </c>
      <c r="U5" s="129" t="s">
        <v>32</v>
      </c>
      <c r="V5" s="131" t="s">
        <v>33</v>
      </c>
    </row>
    <row r="6" spans="1:22" ht="15" customHeight="1" thickBot="1">
      <c r="A6" s="148"/>
      <c r="B6" s="25">
        <v>1</v>
      </c>
      <c r="C6" s="26">
        <v>2</v>
      </c>
      <c r="D6" s="26">
        <v>3</v>
      </c>
      <c r="E6" s="26">
        <v>4</v>
      </c>
      <c r="F6" s="26">
        <v>5</v>
      </c>
      <c r="G6" s="152"/>
      <c r="H6" s="25">
        <v>6</v>
      </c>
      <c r="I6" s="26">
        <v>7</v>
      </c>
      <c r="J6" s="26">
        <v>8</v>
      </c>
      <c r="K6" s="26">
        <v>9</v>
      </c>
      <c r="L6" s="26">
        <v>10</v>
      </c>
      <c r="M6" s="152"/>
      <c r="N6" s="27">
        <v>11</v>
      </c>
      <c r="O6" s="26">
        <v>12</v>
      </c>
      <c r="P6" s="26">
        <v>13</v>
      </c>
      <c r="Q6" s="26">
        <v>14</v>
      </c>
      <c r="R6" s="28">
        <v>15</v>
      </c>
      <c r="S6" s="128"/>
      <c r="T6" s="130"/>
      <c r="U6" s="130"/>
      <c r="V6" s="132"/>
    </row>
    <row r="7" spans="1:22" ht="16.5" customHeight="1" thickBot="1">
      <c r="A7" s="133">
        <v>1</v>
      </c>
      <c r="B7" s="29">
        <v>9</v>
      </c>
      <c r="C7" s="30">
        <v>5</v>
      </c>
      <c r="D7" s="30">
        <v>3</v>
      </c>
      <c r="E7" s="30">
        <v>3</v>
      </c>
      <c r="F7" s="30">
        <v>7</v>
      </c>
      <c r="G7" s="31">
        <f>SUM(B7:F7)</f>
        <v>27</v>
      </c>
      <c r="H7" s="29">
        <v>6</v>
      </c>
      <c r="I7" s="30">
        <v>6</v>
      </c>
      <c r="J7" s="30">
        <v>7</v>
      </c>
      <c r="K7" s="30">
        <v>5</v>
      </c>
      <c r="L7" s="30">
        <v>3</v>
      </c>
      <c r="M7" s="31">
        <f>SUM(H7:L7)</f>
        <v>27</v>
      </c>
      <c r="N7" s="32">
        <v>7</v>
      </c>
      <c r="O7" s="30">
        <v>6</v>
      </c>
      <c r="P7" s="30">
        <v>2</v>
      </c>
      <c r="Q7" s="30">
        <v>4</v>
      </c>
      <c r="R7" s="33">
        <v>5</v>
      </c>
      <c r="S7" s="34">
        <f>SUM(N7:R7)</f>
        <v>24</v>
      </c>
      <c r="T7" s="35">
        <f>SUM(B7:F7,H7:L7,N7:R7)</f>
        <v>78</v>
      </c>
      <c r="U7" s="135">
        <f>SUM(T7:T8)</f>
        <v>112</v>
      </c>
      <c r="V7" s="137">
        <f>SUM(U7:U10)</f>
        <v>230</v>
      </c>
    </row>
    <row r="8" spans="1:22" ht="16.5" customHeight="1" thickBot="1">
      <c r="A8" s="134"/>
      <c r="B8" s="36">
        <v>7</v>
      </c>
      <c r="C8" s="37">
        <v>1</v>
      </c>
      <c r="D8" s="37">
        <v>0</v>
      </c>
      <c r="E8" s="37">
        <v>1</v>
      </c>
      <c r="F8" s="37">
        <v>3</v>
      </c>
      <c r="G8" s="38"/>
      <c r="H8" s="36">
        <v>2</v>
      </c>
      <c r="I8" s="37">
        <v>2</v>
      </c>
      <c r="J8" s="37">
        <v>1</v>
      </c>
      <c r="K8" s="37">
        <v>1</v>
      </c>
      <c r="L8" s="37">
        <v>6</v>
      </c>
      <c r="M8" s="38"/>
      <c r="N8" s="39">
        <v>1</v>
      </c>
      <c r="O8" s="37">
        <v>1</v>
      </c>
      <c r="P8" s="37">
        <v>1</v>
      </c>
      <c r="Q8" s="37">
        <v>5</v>
      </c>
      <c r="R8" s="40">
        <v>2</v>
      </c>
      <c r="S8" s="41"/>
      <c r="T8" s="42">
        <f>SUM(B8:F8,H8:L8,N8:R8)</f>
        <v>34</v>
      </c>
      <c r="U8" s="136"/>
      <c r="V8" s="137"/>
    </row>
    <row r="9" spans="1:22" ht="16.5" customHeight="1" thickBot="1">
      <c r="A9" s="139">
        <v>2</v>
      </c>
      <c r="B9" s="43">
        <v>8</v>
      </c>
      <c r="C9" s="44">
        <v>8</v>
      </c>
      <c r="D9" s="44">
        <v>5</v>
      </c>
      <c r="E9" s="44">
        <v>5</v>
      </c>
      <c r="F9" s="44">
        <v>4</v>
      </c>
      <c r="G9" s="45">
        <f>SUM(B9:F9)</f>
        <v>30</v>
      </c>
      <c r="H9" s="43">
        <v>8</v>
      </c>
      <c r="I9" s="44">
        <v>7</v>
      </c>
      <c r="J9" s="44">
        <v>8</v>
      </c>
      <c r="K9" s="44">
        <v>3</v>
      </c>
      <c r="L9" s="44">
        <v>8</v>
      </c>
      <c r="M9" s="45">
        <f>SUM(H9:L9)</f>
        <v>34</v>
      </c>
      <c r="N9" s="46">
        <v>6</v>
      </c>
      <c r="O9" s="44">
        <v>4</v>
      </c>
      <c r="P9" s="44">
        <v>3</v>
      </c>
      <c r="Q9" s="44">
        <v>2</v>
      </c>
      <c r="R9" s="47">
        <v>3</v>
      </c>
      <c r="S9" s="48">
        <f>SUM(N9:R9)</f>
        <v>18</v>
      </c>
      <c r="T9" s="49">
        <f>SUM(B9:F9,H9:L9,N9:R9)</f>
        <v>82</v>
      </c>
      <c r="U9" s="136">
        <f>SUM(T9:T10)</f>
        <v>118</v>
      </c>
      <c r="V9" s="137"/>
    </row>
    <row r="10" spans="1:22" ht="16.5" customHeight="1" thickBot="1">
      <c r="A10" s="140"/>
      <c r="B10" s="66">
        <v>7</v>
      </c>
      <c r="C10" s="67">
        <v>2</v>
      </c>
      <c r="D10" s="67">
        <v>5</v>
      </c>
      <c r="E10" s="67">
        <v>2</v>
      </c>
      <c r="F10" s="67">
        <v>1</v>
      </c>
      <c r="G10" s="70"/>
      <c r="H10" s="66">
        <v>1</v>
      </c>
      <c r="I10" s="67">
        <v>6</v>
      </c>
      <c r="J10" s="67">
        <v>3</v>
      </c>
      <c r="K10" s="67">
        <v>6</v>
      </c>
      <c r="L10" s="67">
        <v>1</v>
      </c>
      <c r="M10" s="70"/>
      <c r="N10" s="71">
        <v>0</v>
      </c>
      <c r="O10" s="67">
        <v>0</v>
      </c>
      <c r="P10" s="67">
        <v>0</v>
      </c>
      <c r="Q10" s="67">
        <v>1</v>
      </c>
      <c r="R10" s="68">
        <v>1</v>
      </c>
      <c r="S10" s="72"/>
      <c r="T10" s="69">
        <f>SUM(B10:F10,H10:L10,N10:R10)</f>
        <v>36</v>
      </c>
      <c r="U10" s="141"/>
      <c r="V10" s="138"/>
    </row>
    <row r="11" spans="1:21" ht="15" customHeight="1" thickBot="1" thickTop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7" ht="19.5" customHeight="1" thickTop="1">
      <c r="A12" s="114" t="s">
        <v>34</v>
      </c>
      <c r="B12" s="115"/>
      <c r="C12" s="115"/>
      <c r="D12" s="115"/>
      <c r="E12" s="115"/>
      <c r="F12" s="115"/>
      <c r="G12" s="116"/>
      <c r="K12" s="50"/>
      <c r="L12" s="50"/>
      <c r="M12" s="51"/>
      <c r="N12" s="51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ht="15" customHeight="1">
      <c r="A13" s="117" t="s">
        <v>26</v>
      </c>
      <c r="B13" s="118"/>
      <c r="C13" s="118"/>
      <c r="D13" s="52">
        <v>1</v>
      </c>
      <c r="E13" s="53">
        <v>2</v>
      </c>
      <c r="F13" s="119" t="s">
        <v>28</v>
      </c>
      <c r="G13" s="120"/>
      <c r="J13" s="54"/>
      <c r="K13" s="54"/>
      <c r="L13" s="54"/>
      <c r="M13" s="54"/>
      <c r="N13" s="51"/>
      <c r="O13" s="51"/>
      <c r="P13" s="50"/>
      <c r="Q13" s="54"/>
      <c r="R13" s="54"/>
      <c r="S13" s="54"/>
      <c r="T13" s="50"/>
      <c r="U13" s="50"/>
      <c r="V13" s="50"/>
      <c r="W13" s="50"/>
      <c r="X13" s="50"/>
      <c r="Y13" s="50"/>
      <c r="Z13" s="50"/>
      <c r="AA13" s="50"/>
    </row>
    <row r="14" spans="1:27" ht="19.5" customHeight="1">
      <c r="A14" s="121" t="s">
        <v>5</v>
      </c>
      <c r="B14" s="122"/>
      <c r="C14" s="122"/>
      <c r="D14" s="55">
        <f>T7</f>
        <v>78</v>
      </c>
      <c r="E14" s="56">
        <f>T9</f>
        <v>82</v>
      </c>
      <c r="F14" s="123">
        <f>SUM(D14:E14)</f>
        <v>160</v>
      </c>
      <c r="G14" s="124"/>
      <c r="J14" s="54"/>
      <c r="K14" s="57"/>
      <c r="L14" s="57"/>
      <c r="M14" s="57"/>
      <c r="N14" s="51"/>
      <c r="O14" s="51"/>
      <c r="P14" s="54"/>
      <c r="Q14" s="54"/>
      <c r="R14" s="54"/>
      <c r="S14" s="54"/>
      <c r="T14" s="57"/>
      <c r="U14" s="58"/>
      <c r="V14" s="58"/>
      <c r="W14" s="58"/>
      <c r="X14" s="50"/>
      <c r="Y14" s="50"/>
      <c r="Z14" s="50"/>
      <c r="AA14" s="50"/>
    </row>
    <row r="15" spans="1:27" ht="19.5" customHeight="1" thickBot="1">
      <c r="A15" s="106" t="s">
        <v>35</v>
      </c>
      <c r="B15" s="107"/>
      <c r="C15" s="107"/>
      <c r="D15" s="59">
        <f>T8</f>
        <v>34</v>
      </c>
      <c r="E15" s="60">
        <f>T10</f>
        <v>36</v>
      </c>
      <c r="F15" s="125">
        <f>SUM(D15:E15)</f>
        <v>70</v>
      </c>
      <c r="G15" s="126"/>
      <c r="J15" s="57"/>
      <c r="K15" s="57"/>
      <c r="L15" s="57"/>
      <c r="M15" s="57"/>
      <c r="N15" s="51"/>
      <c r="O15" s="51"/>
      <c r="P15" s="54"/>
      <c r="Q15" s="54"/>
      <c r="R15" s="54"/>
      <c r="S15" s="54"/>
      <c r="T15" s="57"/>
      <c r="U15" s="58"/>
      <c r="V15" s="58"/>
      <c r="W15" s="58"/>
      <c r="X15" s="50"/>
      <c r="Y15" s="50"/>
      <c r="Z15" s="50"/>
      <c r="AA15" s="50"/>
    </row>
    <row r="16" spans="1:27" ht="19.5" customHeight="1" thickBot="1">
      <c r="A16" s="106" t="s">
        <v>36</v>
      </c>
      <c r="B16" s="107"/>
      <c r="C16" s="107"/>
      <c r="D16" s="61">
        <f>U7</f>
        <v>112</v>
      </c>
      <c r="E16" s="62">
        <f>U9</f>
        <v>118</v>
      </c>
      <c r="F16" s="108">
        <f>SUM(D16:E16)</f>
        <v>230</v>
      </c>
      <c r="G16" s="109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50"/>
      <c r="Y16" s="50"/>
      <c r="Z16" s="50"/>
      <c r="AA16" s="50"/>
    </row>
    <row r="17" spans="1:27" ht="19.5" customHeight="1" thickBot="1">
      <c r="A17" s="110" t="s">
        <v>37</v>
      </c>
      <c r="B17" s="111"/>
      <c r="C17" s="111"/>
      <c r="D17" s="64">
        <f>COUNTIF(B7:R8,"=0")</f>
        <v>1</v>
      </c>
      <c r="E17" s="65">
        <f>COUNTIF(B9:R10,"=0")</f>
        <v>3</v>
      </c>
      <c r="F17" s="112">
        <f>SUM(D17:E17)</f>
        <v>4</v>
      </c>
      <c r="G17" s="11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50"/>
      <c r="Y17" s="50"/>
      <c r="Z17" s="50"/>
      <c r="AA17" s="50"/>
    </row>
    <row r="18" spans="11:27" ht="13.5" thickTop="1"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1:27" ht="12.75"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1:27" ht="12.75"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1:27" ht="12.75"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1:27" ht="12.75"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1:27" ht="12.75"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</sheetData>
  <sheetProtection/>
  <mergeCells count="37">
    <mergeCell ref="E1:O1"/>
    <mergeCell ref="P1:R1"/>
    <mergeCell ref="S1:W1"/>
    <mergeCell ref="E2:G2"/>
    <mergeCell ref="H2:O2"/>
    <mergeCell ref="P2:R2"/>
    <mergeCell ref="S2:W2"/>
    <mergeCell ref="A3:G3"/>
    <mergeCell ref="H3:O3"/>
    <mergeCell ref="P3:R3"/>
    <mergeCell ref="S3:W3"/>
    <mergeCell ref="A5:A6"/>
    <mergeCell ref="B5:F5"/>
    <mergeCell ref="G5:G6"/>
    <mergeCell ref="H5:L5"/>
    <mergeCell ref="M5:M6"/>
    <mergeCell ref="N5:R5"/>
    <mergeCell ref="F15:G15"/>
    <mergeCell ref="S5:S6"/>
    <mergeCell ref="T5:T6"/>
    <mergeCell ref="U5:U6"/>
    <mergeCell ref="V5:V6"/>
    <mergeCell ref="A7:A8"/>
    <mergeCell ref="U7:U8"/>
    <mergeCell ref="V7:V10"/>
    <mergeCell ref="A9:A10"/>
    <mergeCell ref="U9:U10"/>
    <mergeCell ref="A16:C16"/>
    <mergeCell ref="F16:G16"/>
    <mergeCell ref="A17:C17"/>
    <mergeCell ref="F17:G17"/>
    <mergeCell ref="A12:G12"/>
    <mergeCell ref="A13:C13"/>
    <mergeCell ref="F13:G13"/>
    <mergeCell ref="A14:C14"/>
    <mergeCell ref="F14:G14"/>
    <mergeCell ref="A15:C15"/>
  </mergeCells>
  <printOptions horizontalCentered="1"/>
  <pageMargins left="0.3937007874015748" right="0.3937007874015748" top="0.5905511811023623" bottom="0.5905511811023623" header="0.11811023622047245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"/>
  <sheetViews>
    <sheetView showGridLines="0" showRowColHeaders="0" zoomScalePageLayoutView="0" workbookViewId="0" topLeftCell="A1">
      <selection activeCell="F16" sqref="F16:G16"/>
    </sheetView>
  </sheetViews>
  <sheetFormatPr defaultColWidth="9.00390625" defaultRowHeight="12.75"/>
  <cols>
    <col min="1" max="6" width="3.625" style="0" customWidth="1"/>
    <col min="7" max="7" width="4.625" style="0" customWidth="1"/>
    <col min="8" max="12" width="3.625" style="0" customWidth="1"/>
    <col min="13" max="13" width="4.625" style="0" customWidth="1"/>
    <col min="14" max="18" width="3.625" style="0" customWidth="1"/>
    <col min="19" max="19" width="4.625" style="0" customWidth="1"/>
    <col min="20" max="22" width="5.75390625" style="0" customWidth="1"/>
  </cols>
  <sheetData>
    <row r="1" spans="5:23" ht="24.75" customHeight="1">
      <c r="E1" s="154" t="s">
        <v>20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44" t="s">
        <v>21</v>
      </c>
      <c r="Q1" s="144"/>
      <c r="R1" s="144"/>
      <c r="S1" s="155" t="str">
        <f>INFORMACE!B2</f>
        <v>Velikonoční turnaj o velikonočního beránka 2017</v>
      </c>
      <c r="T1" s="155"/>
      <c r="U1" s="155"/>
      <c r="V1" s="155"/>
      <c r="W1" s="155"/>
    </row>
    <row r="2" spans="1:23" ht="24.75" customHeight="1">
      <c r="A2" s="24"/>
      <c r="B2" s="24"/>
      <c r="C2" s="24"/>
      <c r="D2" s="24"/>
      <c r="E2" s="156" t="s">
        <v>22</v>
      </c>
      <c r="F2" s="156"/>
      <c r="G2" s="156"/>
      <c r="H2" s="157" t="str">
        <f>INFORMACE!B1</f>
        <v>KK Tučňáci Třebíč</v>
      </c>
      <c r="I2" s="157"/>
      <c r="J2" s="157"/>
      <c r="K2" s="157"/>
      <c r="L2" s="157"/>
      <c r="M2" s="157"/>
      <c r="N2" s="157"/>
      <c r="O2" s="157"/>
      <c r="P2" s="144" t="s">
        <v>23</v>
      </c>
      <c r="Q2" s="144"/>
      <c r="R2" s="144"/>
      <c r="S2" s="157" t="str">
        <f>INFORMACE!B3</f>
        <v>KK Orel Ivančice</v>
      </c>
      <c r="T2" s="157"/>
      <c r="U2" s="157"/>
      <c r="V2" s="157"/>
      <c r="W2" s="157"/>
    </row>
    <row r="3" spans="1:23" ht="24.75" customHeight="1">
      <c r="A3" s="142" t="s">
        <v>24</v>
      </c>
      <c r="B3" s="142"/>
      <c r="C3" s="142"/>
      <c r="D3" s="142"/>
      <c r="E3" s="142"/>
      <c r="F3" s="142"/>
      <c r="G3" s="142"/>
      <c r="H3" s="143" t="s">
        <v>41</v>
      </c>
      <c r="I3" s="143"/>
      <c r="J3" s="143"/>
      <c r="K3" s="143"/>
      <c r="L3" s="143"/>
      <c r="M3" s="143"/>
      <c r="N3" s="143"/>
      <c r="O3" s="143"/>
      <c r="P3" s="144" t="s">
        <v>25</v>
      </c>
      <c r="Q3" s="144"/>
      <c r="R3" s="144"/>
      <c r="S3" s="145">
        <f>INFORMACE!B4</f>
        <v>42835.833333333336</v>
      </c>
      <c r="T3" s="146"/>
      <c r="U3" s="146"/>
      <c r="V3" s="146"/>
      <c r="W3" s="146"/>
    </row>
    <row r="4" ht="15" customHeight="1" thickBot="1"/>
    <row r="5" spans="1:22" ht="19.5" customHeight="1" thickBot="1" thickTop="1">
      <c r="A5" s="147" t="s">
        <v>26</v>
      </c>
      <c r="B5" s="149" t="s">
        <v>27</v>
      </c>
      <c r="C5" s="150"/>
      <c r="D5" s="150"/>
      <c r="E5" s="150"/>
      <c r="F5" s="150"/>
      <c r="G5" s="151" t="s">
        <v>28</v>
      </c>
      <c r="H5" s="149" t="s">
        <v>29</v>
      </c>
      <c r="I5" s="150"/>
      <c r="J5" s="150"/>
      <c r="K5" s="150"/>
      <c r="L5" s="150"/>
      <c r="M5" s="151" t="s">
        <v>28</v>
      </c>
      <c r="N5" s="149" t="s">
        <v>30</v>
      </c>
      <c r="O5" s="150"/>
      <c r="P5" s="150"/>
      <c r="Q5" s="150"/>
      <c r="R5" s="153"/>
      <c r="S5" s="127" t="s">
        <v>28</v>
      </c>
      <c r="T5" s="129" t="s">
        <v>31</v>
      </c>
      <c r="U5" s="129" t="s">
        <v>32</v>
      </c>
      <c r="V5" s="131" t="s">
        <v>33</v>
      </c>
    </row>
    <row r="6" spans="1:22" ht="15" customHeight="1" thickBot="1">
      <c r="A6" s="148"/>
      <c r="B6" s="25">
        <v>1</v>
      </c>
      <c r="C6" s="26">
        <v>2</v>
      </c>
      <c r="D6" s="26">
        <v>3</v>
      </c>
      <c r="E6" s="26">
        <v>4</v>
      </c>
      <c r="F6" s="26">
        <v>5</v>
      </c>
      <c r="G6" s="152"/>
      <c r="H6" s="25">
        <v>6</v>
      </c>
      <c r="I6" s="26">
        <v>7</v>
      </c>
      <c r="J6" s="26">
        <v>8</v>
      </c>
      <c r="K6" s="26">
        <v>9</v>
      </c>
      <c r="L6" s="26">
        <v>10</v>
      </c>
      <c r="M6" s="152"/>
      <c r="N6" s="27">
        <v>11</v>
      </c>
      <c r="O6" s="26">
        <v>12</v>
      </c>
      <c r="P6" s="26">
        <v>13</v>
      </c>
      <c r="Q6" s="26">
        <v>14</v>
      </c>
      <c r="R6" s="28">
        <v>15</v>
      </c>
      <c r="S6" s="128"/>
      <c r="T6" s="130"/>
      <c r="U6" s="130"/>
      <c r="V6" s="132"/>
    </row>
    <row r="7" spans="1:22" ht="16.5" customHeight="1" thickBot="1">
      <c r="A7" s="133">
        <v>3</v>
      </c>
      <c r="B7" s="29">
        <v>8</v>
      </c>
      <c r="C7" s="30">
        <v>7</v>
      </c>
      <c r="D7" s="30">
        <v>5</v>
      </c>
      <c r="E7" s="30">
        <v>5</v>
      </c>
      <c r="F7" s="30">
        <v>3</v>
      </c>
      <c r="G7" s="31">
        <f>SUM(B7:F7)</f>
        <v>28</v>
      </c>
      <c r="H7" s="29">
        <v>6</v>
      </c>
      <c r="I7" s="30">
        <v>8</v>
      </c>
      <c r="J7" s="30">
        <v>5</v>
      </c>
      <c r="K7" s="30">
        <v>5</v>
      </c>
      <c r="L7" s="30">
        <v>6</v>
      </c>
      <c r="M7" s="31">
        <f>SUM(H7:L7)</f>
        <v>30</v>
      </c>
      <c r="N7" s="32">
        <v>5</v>
      </c>
      <c r="O7" s="30">
        <v>9</v>
      </c>
      <c r="P7" s="30">
        <v>6</v>
      </c>
      <c r="Q7" s="30">
        <v>3</v>
      </c>
      <c r="R7" s="33">
        <v>8</v>
      </c>
      <c r="S7" s="34">
        <f>SUM(N7:R7)</f>
        <v>31</v>
      </c>
      <c r="T7" s="35">
        <f>SUM(B7:F7,H7:L7,N7:R7)</f>
        <v>89</v>
      </c>
      <c r="U7" s="135">
        <f>SUM(T7:T8)</f>
        <v>119</v>
      </c>
      <c r="V7" s="137">
        <f>SUM(U7:U10)</f>
        <v>262</v>
      </c>
    </row>
    <row r="8" spans="1:22" ht="16.5" customHeight="1" thickBot="1">
      <c r="A8" s="134"/>
      <c r="B8" s="36">
        <v>7</v>
      </c>
      <c r="C8" s="37">
        <v>0</v>
      </c>
      <c r="D8" s="37">
        <v>1</v>
      </c>
      <c r="E8" s="37">
        <v>1</v>
      </c>
      <c r="F8" s="37">
        <v>6</v>
      </c>
      <c r="G8" s="38"/>
      <c r="H8" s="36">
        <v>2</v>
      </c>
      <c r="I8" s="37">
        <v>1</v>
      </c>
      <c r="J8" s="37">
        <v>5</v>
      </c>
      <c r="K8" s="37">
        <v>1</v>
      </c>
      <c r="L8" s="37">
        <v>1</v>
      </c>
      <c r="M8" s="38"/>
      <c r="N8" s="39">
        <v>0</v>
      </c>
      <c r="O8" s="37">
        <v>1</v>
      </c>
      <c r="P8" s="37">
        <v>0</v>
      </c>
      <c r="Q8" s="37">
        <v>1</v>
      </c>
      <c r="R8" s="40">
        <v>3</v>
      </c>
      <c r="S8" s="41"/>
      <c r="T8" s="42">
        <f>SUM(B8:F8,H8:L8,N8:R8)</f>
        <v>30</v>
      </c>
      <c r="U8" s="136"/>
      <c r="V8" s="137"/>
    </row>
    <row r="9" spans="1:22" ht="16.5" customHeight="1" thickBot="1">
      <c r="A9" s="139">
        <v>4</v>
      </c>
      <c r="B9" s="43">
        <v>4</v>
      </c>
      <c r="C9" s="44">
        <v>7</v>
      </c>
      <c r="D9" s="44">
        <v>6</v>
      </c>
      <c r="E9" s="44">
        <v>5</v>
      </c>
      <c r="F9" s="44">
        <v>7</v>
      </c>
      <c r="G9" s="45">
        <f>SUM(B9:F9)</f>
        <v>29</v>
      </c>
      <c r="H9" s="43">
        <v>6</v>
      </c>
      <c r="I9" s="44">
        <v>8</v>
      </c>
      <c r="J9" s="44">
        <v>6</v>
      </c>
      <c r="K9" s="44">
        <v>6</v>
      </c>
      <c r="L9" s="44">
        <v>7</v>
      </c>
      <c r="M9" s="45">
        <f>SUM(H9:L9)</f>
        <v>33</v>
      </c>
      <c r="N9" s="46">
        <v>6</v>
      </c>
      <c r="O9" s="44">
        <v>8</v>
      </c>
      <c r="P9" s="44">
        <v>6</v>
      </c>
      <c r="Q9" s="44">
        <v>3</v>
      </c>
      <c r="R9" s="47">
        <v>7</v>
      </c>
      <c r="S9" s="48">
        <f>SUM(N9:R9)</f>
        <v>30</v>
      </c>
      <c r="T9" s="49">
        <f>SUM(B9:F9,H9:L9,N9:R9)</f>
        <v>92</v>
      </c>
      <c r="U9" s="136">
        <f>SUM(T9:T10)</f>
        <v>143</v>
      </c>
      <c r="V9" s="137"/>
    </row>
    <row r="10" spans="1:22" ht="16.5" customHeight="1" thickBot="1">
      <c r="A10" s="140"/>
      <c r="B10" s="66">
        <v>6</v>
      </c>
      <c r="C10" s="67">
        <v>3</v>
      </c>
      <c r="D10" s="67">
        <v>2</v>
      </c>
      <c r="E10" s="67">
        <v>6</v>
      </c>
      <c r="F10" s="67">
        <v>1</v>
      </c>
      <c r="G10" s="70"/>
      <c r="H10" s="66">
        <v>5</v>
      </c>
      <c r="I10" s="67">
        <v>2</v>
      </c>
      <c r="J10" s="67">
        <v>1</v>
      </c>
      <c r="K10" s="67">
        <v>1</v>
      </c>
      <c r="L10" s="67">
        <v>8</v>
      </c>
      <c r="M10" s="70"/>
      <c r="N10" s="71">
        <v>1</v>
      </c>
      <c r="O10" s="67">
        <v>7</v>
      </c>
      <c r="P10" s="67">
        <v>1</v>
      </c>
      <c r="Q10" s="67">
        <v>1</v>
      </c>
      <c r="R10" s="68">
        <v>6</v>
      </c>
      <c r="S10" s="72"/>
      <c r="T10" s="69">
        <f>SUM(B10:F10,H10:L10,N10:R10)</f>
        <v>51</v>
      </c>
      <c r="U10" s="141"/>
      <c r="V10" s="138"/>
    </row>
    <row r="11" spans="1:21" ht="15" customHeight="1" thickBot="1" thickTop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7" ht="19.5" customHeight="1" thickTop="1">
      <c r="A12" s="114" t="s">
        <v>34</v>
      </c>
      <c r="B12" s="115"/>
      <c r="C12" s="115"/>
      <c r="D12" s="115"/>
      <c r="E12" s="115"/>
      <c r="F12" s="115"/>
      <c r="G12" s="116"/>
      <c r="K12" s="50"/>
      <c r="L12" s="50"/>
      <c r="M12" s="51"/>
      <c r="N12" s="51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ht="15" customHeight="1">
      <c r="A13" s="117" t="s">
        <v>26</v>
      </c>
      <c r="B13" s="118"/>
      <c r="C13" s="118"/>
      <c r="D13" s="52">
        <v>1</v>
      </c>
      <c r="E13" s="53">
        <v>2</v>
      </c>
      <c r="F13" s="119" t="s">
        <v>28</v>
      </c>
      <c r="G13" s="120"/>
      <c r="J13" s="54"/>
      <c r="K13" s="54"/>
      <c r="L13" s="54"/>
      <c r="M13" s="54"/>
      <c r="N13" s="51"/>
      <c r="O13" s="51"/>
      <c r="P13" s="50"/>
      <c r="Q13" s="54"/>
      <c r="R13" s="54"/>
      <c r="S13" s="54"/>
      <c r="T13" s="50"/>
      <c r="U13" s="50"/>
      <c r="V13" s="50"/>
      <c r="W13" s="50"/>
      <c r="X13" s="50"/>
      <c r="Y13" s="50"/>
      <c r="Z13" s="50"/>
      <c r="AA13" s="50"/>
    </row>
    <row r="14" spans="1:27" ht="19.5" customHeight="1">
      <c r="A14" s="121" t="s">
        <v>5</v>
      </c>
      <c r="B14" s="122"/>
      <c r="C14" s="122"/>
      <c r="D14" s="55">
        <f>T7</f>
        <v>89</v>
      </c>
      <c r="E14" s="56">
        <f>T9</f>
        <v>92</v>
      </c>
      <c r="F14" s="123">
        <f>SUM(D14:E14)</f>
        <v>181</v>
      </c>
      <c r="G14" s="124"/>
      <c r="J14" s="54"/>
      <c r="K14" s="57"/>
      <c r="L14" s="57"/>
      <c r="M14" s="57"/>
      <c r="N14" s="51"/>
      <c r="O14" s="51"/>
      <c r="P14" s="54"/>
      <c r="Q14" s="54"/>
      <c r="R14" s="54"/>
      <c r="S14" s="54"/>
      <c r="T14" s="57"/>
      <c r="U14" s="58"/>
      <c r="V14" s="58"/>
      <c r="W14" s="58"/>
      <c r="X14" s="50"/>
      <c r="Y14" s="50"/>
      <c r="Z14" s="50"/>
      <c r="AA14" s="50"/>
    </row>
    <row r="15" spans="1:27" ht="19.5" customHeight="1" thickBot="1">
      <c r="A15" s="106" t="s">
        <v>35</v>
      </c>
      <c r="B15" s="107"/>
      <c r="C15" s="107"/>
      <c r="D15" s="59">
        <f>T8</f>
        <v>30</v>
      </c>
      <c r="E15" s="60">
        <f>T10</f>
        <v>51</v>
      </c>
      <c r="F15" s="125">
        <f>SUM(D15:E15)</f>
        <v>81</v>
      </c>
      <c r="G15" s="126"/>
      <c r="J15" s="57"/>
      <c r="K15" s="57"/>
      <c r="L15" s="57"/>
      <c r="M15" s="57"/>
      <c r="N15" s="51"/>
      <c r="O15" s="51"/>
      <c r="P15" s="54"/>
      <c r="Q15" s="54"/>
      <c r="R15" s="54"/>
      <c r="S15" s="54"/>
      <c r="T15" s="57"/>
      <c r="U15" s="58"/>
      <c r="V15" s="58"/>
      <c r="W15" s="58"/>
      <c r="X15" s="50"/>
      <c r="Y15" s="50"/>
      <c r="Z15" s="50"/>
      <c r="AA15" s="50"/>
    </row>
    <row r="16" spans="1:27" ht="19.5" customHeight="1" thickBot="1">
      <c r="A16" s="106" t="s">
        <v>36</v>
      </c>
      <c r="B16" s="107"/>
      <c r="C16" s="107"/>
      <c r="D16" s="61">
        <f>U7</f>
        <v>119</v>
      </c>
      <c r="E16" s="62">
        <f>U9</f>
        <v>143</v>
      </c>
      <c r="F16" s="108">
        <f>SUM(D16:E16)</f>
        <v>262</v>
      </c>
      <c r="G16" s="109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50"/>
      <c r="Y16" s="50"/>
      <c r="Z16" s="50"/>
      <c r="AA16" s="50"/>
    </row>
    <row r="17" spans="1:27" ht="19.5" customHeight="1" thickBot="1">
      <c r="A17" s="110" t="s">
        <v>37</v>
      </c>
      <c r="B17" s="111"/>
      <c r="C17" s="111"/>
      <c r="D17" s="64">
        <f>COUNTIF(B7:R8,"=0")</f>
        <v>3</v>
      </c>
      <c r="E17" s="65">
        <f>COUNTIF(B9:R10,"=0")</f>
        <v>0</v>
      </c>
      <c r="F17" s="112">
        <f>SUM(D17:E17)</f>
        <v>3</v>
      </c>
      <c r="G17" s="11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50"/>
      <c r="Y17" s="50"/>
      <c r="Z17" s="50"/>
      <c r="AA17" s="50"/>
    </row>
    <row r="18" spans="11:27" ht="13.5" thickTop="1"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1:27" ht="12.75"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1:27" ht="12.75"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1:27" ht="12.75"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1:27" ht="12.75"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1:27" ht="12.75"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</sheetData>
  <sheetProtection/>
  <mergeCells count="37">
    <mergeCell ref="E1:O1"/>
    <mergeCell ref="P1:R1"/>
    <mergeCell ref="S1:W1"/>
    <mergeCell ref="E2:G2"/>
    <mergeCell ref="H2:O2"/>
    <mergeCell ref="P2:R2"/>
    <mergeCell ref="S2:W2"/>
    <mergeCell ref="A3:G3"/>
    <mergeCell ref="H3:O3"/>
    <mergeCell ref="P3:R3"/>
    <mergeCell ref="S3:W3"/>
    <mergeCell ref="A5:A6"/>
    <mergeCell ref="B5:F5"/>
    <mergeCell ref="G5:G6"/>
    <mergeCell ref="H5:L5"/>
    <mergeCell ref="M5:M6"/>
    <mergeCell ref="N5:R5"/>
    <mergeCell ref="F15:G15"/>
    <mergeCell ref="S5:S6"/>
    <mergeCell ref="T5:T6"/>
    <mergeCell ref="U5:U6"/>
    <mergeCell ref="V5:V6"/>
    <mergeCell ref="A7:A8"/>
    <mergeCell ref="U7:U8"/>
    <mergeCell ref="V7:V10"/>
    <mergeCell ref="A9:A10"/>
    <mergeCell ref="U9:U10"/>
    <mergeCell ref="A16:C16"/>
    <mergeCell ref="F16:G16"/>
    <mergeCell ref="A17:C17"/>
    <mergeCell ref="F17:G17"/>
    <mergeCell ref="A12:G12"/>
    <mergeCell ref="A13:C13"/>
    <mergeCell ref="F13:G13"/>
    <mergeCell ref="A14:C14"/>
    <mergeCell ref="F14:G14"/>
    <mergeCell ref="A15:C15"/>
  </mergeCells>
  <printOptions horizontalCentered="1"/>
  <pageMargins left="0.3937007874015748" right="0.3937007874015748" top="0.5905511811023623" bottom="0.5905511811023623" header="0.11811023622047245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2017-05-08T17:52:56Z</cp:lastPrinted>
  <dcterms:created xsi:type="dcterms:W3CDTF">2005-07-26T20:23:27Z</dcterms:created>
  <dcterms:modified xsi:type="dcterms:W3CDTF">2017-05-08T18:37:16Z</dcterms:modified>
  <cp:category/>
  <cp:version/>
  <cp:contentType/>
  <cp:contentStatus/>
</cp:coreProperties>
</file>